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7" i="2" l="1"/>
  <c r="P18" i="2"/>
  <c r="P16" i="2"/>
  <c r="P19" i="2" l="1"/>
  <c r="J10" i="3"/>
  <c r="J9" i="3"/>
  <c r="J8" i="3"/>
  <c r="D9" i="3"/>
  <c r="D10" i="3"/>
  <c r="D11" i="3"/>
  <c r="D12" i="3"/>
  <c r="D13" i="3"/>
  <c r="D8" i="3"/>
  <c r="D14" i="3" l="1"/>
  <c r="D18" i="3" s="1"/>
  <c r="J11" i="3"/>
  <c r="K15" i="3" s="1"/>
</calcChain>
</file>

<file path=xl/sharedStrings.xml><?xml version="1.0" encoding="utf-8"?>
<sst xmlns="http://schemas.openxmlformats.org/spreadsheetml/2006/main" count="57" uniqueCount="45">
  <si>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</si>
  <si>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</si>
  <si>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</si>
  <si>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</si>
  <si>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</si>
  <si>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</si>
  <si>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</si>
  <si>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</si>
  <si>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</si>
  <si>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</si>
  <si>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</si>
  <si>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</si>
  <si>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</si>
  <si>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</si>
  <si>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Пушкинского района СПб</t>
  </si>
  <si>
    <t>_</t>
  </si>
  <si>
    <t xml:space="preserve">________________ </t>
  </si>
  <si>
    <t xml:space="preserve">Кол-во </t>
  </si>
  <si>
    <t>Характеристики товара</t>
  </si>
  <si>
    <t>Наименьшая цена за ед. из столбцов             с 7-13              руб.</t>
  </si>
  <si>
    <t>____________</t>
  </si>
  <si>
    <t xml:space="preserve">Начальник отдела образования </t>
  </si>
  <si>
    <t>Цена из распоряж КГЗ №100-р руб. № 305</t>
  </si>
  <si>
    <t>Итого по позиции          с НДС,             руб.</t>
  </si>
  <si>
    <t>И. Н. Орловская</t>
  </si>
  <si>
    <t>шт</t>
  </si>
  <si>
    <t>27.20.23.190</t>
  </si>
  <si>
    <t xml:space="preserve">на поставку аккумуляторных батарей для комплексных систем обеспечения безопасности </t>
  </si>
  <si>
    <t>в ГБДОУ детский сад № 40 Пушкинского района СПб</t>
  </si>
  <si>
    <t>Аккумуляторная батарея АКБ SF 1217</t>
  </si>
  <si>
    <t>Емкость аккумулятора: 17 А*ч
Выходное напряжение: 12 В</t>
  </si>
  <si>
    <t>Емкость аккумулятора: 07 А*ч
Выходное напряжение: 12 В</t>
  </si>
  <si>
    <t>Итого,в том числе НДС, руб.</t>
  </si>
  <si>
    <t xml:space="preserve">Расчет составил: контрактный управляющий _________________________Швец Ю.В.                                                        </t>
  </si>
  <si>
    <t>Емкость аккумулятора: 40 А*ч
Выходное напряжение: 12 В</t>
  </si>
  <si>
    <t>196657, город Санкт-Петербург, внутригородская территория (внутригородское муниципальное образование) города федерального значения поселок Шушары, территория Новая Ижора, улица Волховская, дом 1 литера А</t>
  </si>
  <si>
    <t>Адрес поставки</t>
  </si>
  <si>
    <t>Аккумуляторная батарея АКБ SF 1207</t>
  </si>
  <si>
    <t>Аккумуляторная батарея АКБ SF 1240</t>
  </si>
  <si>
    <t xml:space="preserve"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</si>
  <si>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Ценовое предложение вх. № 71 от 26.05.2026</t>
  </si>
  <si>
    <t>Ценовое предложение вх.  № 72 от 26.05.2026</t>
  </si>
  <si>
    <t>Ценовое предложение вх. № 73 от 26.05.2026</t>
  </si>
  <si>
    <t>Врио заведующего ГБДОУ детский сад № 40</t>
  </si>
  <si>
    <t>В.Н. Помещенко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</si>
</sst>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5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9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4" fillId="0" borderId="0" xfId="0" applyFont="1" applyBorder="1" applyAlignment="1">
      <alignment horizontal="left" vertical="center" wrapText="1"/>
    </xf>
    <xf numFmtId="0" fontId="17" fillId="0" borderId="0" xfId="0" applyFont="1"/>
    <xf numFmtId="0" fontId="14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2" fontId="7" fillId="0" borderId="1" xfId="0" applyNumberFormat="1" applyFont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9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18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16" fillId="0" borderId="2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11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36282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22"/>
  <sheetViews>
    <sheetView tabSelected="1" topLeftCell="A10" zoomScaleNormal="100" workbookViewId="0">
      <selection activeCell="D18" sqref="D18"/>
    </sheetView>
  </sheetViews>
  <sheetFormatPr defaultRowHeight="15" x14ac:dyDescent="0.25"/>
  <cols>
    <col min="1" max="1" width="4.140625" style="20" customWidth="1"/>
    <col min="2" max="3" width="19.7109375" customWidth="1"/>
    <col min="4" max="4" width="15.140625" customWidth="1"/>
    <col min="5" max="5" width="7.28515625" customWidth="1"/>
    <col min="6" max="6" width="6.140625" customWidth="1"/>
    <col min="7" max="7" width="6.5703125" customWidth="1"/>
    <col min="8" max="9" width="9.5703125" customWidth="1"/>
    <col min="10" max="10" width="9.85546875" customWidth="1"/>
    <col min="11" max="11" width="8.7109375" customWidth="1"/>
    <col min="12" max="12" width="7.5703125" customWidth="1"/>
    <col min="13" max="13" width="8.85546875" customWidth="1"/>
    <col min="14" max="14" width="9.140625" customWidth="1"/>
    <col min="15" max="15" width="9.28515625" customWidth="1"/>
    <col min="16" max="16" width="8.7109375" customWidth="1"/>
    <col min="17" max="18" width="9.140625" customWidth="1"/>
    <col min="19" max="19" width="12.28515625" customWidth="1"/>
  </cols>
  <sheetData>
    <row r="1" spans="1:19" x14ac:dyDescent="0.25">
      <c r="A1" s="19"/>
      <c r="B1" s="1" t="s">
        <v>0</v>
      </c>
      <c r="C1" s="1"/>
      <c r="D1" s="1"/>
      <c r="E1" s="2"/>
      <c r="F1" s="2"/>
      <c r="G1" s="5"/>
      <c r="H1" s="5"/>
      <c r="I1" s="6"/>
      <c r="J1" s="6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ht="15.75" x14ac:dyDescent="0.25">
      <c r="A2" s="19"/>
      <c r="B2" s="3" t="s">
        <v>21</v>
      </c>
      <c r="C2" s="3"/>
      <c r="D2" s="3"/>
      <c r="E2" s="2"/>
      <c r="F2" s="2"/>
      <c r="G2" s="5"/>
      <c r="H2" s="5"/>
      <c r="I2" s="6"/>
      <c r="J2" s="6"/>
      <c r="K2" s="13" t="s">
        <v>43</v>
      </c>
      <c r="L2" s="2"/>
      <c r="M2" s="2"/>
      <c r="N2" s="2"/>
      <c r="O2" s="2"/>
      <c r="P2" s="2"/>
      <c r="Q2" s="2"/>
      <c r="R2" s="2"/>
      <c r="S2" s="2"/>
    </row>
    <row r="3" spans="1:19" ht="15.75" x14ac:dyDescent="0.25">
      <c r="A3" s="19"/>
      <c r="B3" s="3" t="s">
        <v>2</v>
      </c>
      <c r="C3" s="3"/>
      <c r="D3" s="3"/>
      <c r="E3" s="2"/>
      <c r="F3" s="2"/>
      <c r="G3" s="5"/>
      <c r="H3" s="5"/>
      <c r="I3" s="6"/>
      <c r="J3" s="6"/>
      <c r="K3" s="13" t="s">
        <v>14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19"/>
      <c r="B4" s="3" t="s">
        <v>3</v>
      </c>
      <c r="C4" s="3"/>
      <c r="D4" s="3"/>
      <c r="E4" s="2"/>
      <c r="F4" s="2"/>
      <c r="G4" s="5"/>
      <c r="H4" s="5"/>
      <c r="I4" s="6"/>
      <c r="J4" s="6"/>
      <c r="K4" s="4"/>
      <c r="L4" s="2"/>
      <c r="M4" s="2"/>
      <c r="N4" s="2"/>
      <c r="O4" s="2"/>
      <c r="P4" s="2"/>
      <c r="Q4" s="2"/>
      <c r="R4" s="2"/>
      <c r="S4" s="2"/>
    </row>
    <row r="5" spans="1:19" ht="29.25" customHeight="1" x14ac:dyDescent="0.25">
      <c r="A5" s="19"/>
      <c r="B5" s="3" t="s">
        <v>20</v>
      </c>
      <c r="C5" s="3"/>
      <c r="D5" s="3" t="s">
        <v>24</v>
      </c>
      <c r="E5" s="2"/>
      <c r="F5" s="2"/>
      <c r="G5" s="5"/>
      <c r="H5" s="5"/>
      <c r="I5" s="6"/>
      <c r="J5" s="6"/>
      <c r="K5" s="4" t="s">
        <v>16</v>
      </c>
      <c r="L5" s="2"/>
      <c r="M5" s="3" t="s">
        <v>44</v>
      </c>
      <c r="N5" s="2"/>
      <c r="O5" s="2"/>
      <c r="P5" s="2"/>
      <c r="Q5" s="2"/>
      <c r="R5" s="2"/>
      <c r="S5" s="2"/>
    </row>
    <row r="6" spans="1:19" x14ac:dyDescent="0.25">
      <c r="A6" s="19"/>
      <c r="B6" s="3"/>
      <c r="C6" s="3"/>
      <c r="D6" s="3"/>
      <c r="E6" s="2"/>
      <c r="F6" s="2"/>
      <c r="G6" s="5"/>
      <c r="H6" s="5"/>
      <c r="I6" s="6"/>
      <c r="J6" s="6"/>
      <c r="K6" s="4"/>
      <c r="L6" s="2"/>
      <c r="M6" s="2"/>
      <c r="N6" s="2"/>
      <c r="O6" s="2"/>
      <c r="P6" s="2"/>
      <c r="Q6" s="2"/>
      <c r="R6" s="2"/>
      <c r="S6" s="2"/>
    </row>
    <row r="7" spans="1:19" ht="12.6" customHeight="1" x14ac:dyDescent="0.25">
      <c r="A7" s="29" t="s">
        <v>8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"/>
      <c r="R7" s="2"/>
      <c r="S7" s="2"/>
    </row>
    <row r="8" spans="1:19" ht="12.75" customHeight="1" x14ac:dyDescent="0.25">
      <c r="A8" s="35" t="s">
        <v>27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"/>
      <c r="R8" s="7"/>
      <c r="S8" s="7"/>
    </row>
    <row r="9" spans="1:19" ht="12.75" customHeight="1" x14ac:dyDescent="0.25">
      <c r="A9" s="35" t="s">
        <v>28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7"/>
      <c r="R9" s="7"/>
      <c r="S9" s="7"/>
    </row>
    <row r="10" spans="1:19" ht="12.75" customHeight="1" x14ac:dyDescent="0.25">
      <c r="A10" s="17"/>
      <c r="B10" s="18"/>
      <c r="C10" s="27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7"/>
      <c r="R10" s="7"/>
      <c r="S10" s="7"/>
    </row>
    <row r="11" spans="1:19" ht="14.45" customHeight="1" x14ac:dyDescent="0.25">
      <c r="A11" s="30" t="s">
        <v>4</v>
      </c>
      <c r="B11" s="31" t="s">
        <v>7</v>
      </c>
      <c r="C11" s="47" t="s">
        <v>36</v>
      </c>
      <c r="D11" s="32" t="s">
        <v>18</v>
      </c>
      <c r="E11" s="33" t="s">
        <v>9</v>
      </c>
      <c r="F11" s="32" t="s">
        <v>5</v>
      </c>
      <c r="G11" s="32" t="s">
        <v>17</v>
      </c>
      <c r="H11" s="50" t="s">
        <v>6</v>
      </c>
      <c r="I11" s="50"/>
      <c r="J11" s="50"/>
      <c r="K11" s="34" t="s">
        <v>10</v>
      </c>
      <c r="L11" s="34" t="s">
        <v>11</v>
      </c>
      <c r="M11" s="34" t="s">
        <v>12</v>
      </c>
      <c r="N11" s="34" t="s">
        <v>22</v>
      </c>
      <c r="O11" s="34" t="s">
        <v>19</v>
      </c>
      <c r="P11" s="34" t="s">
        <v>23</v>
      </c>
      <c r="Q11" s="2"/>
      <c r="R11" s="2"/>
      <c r="S11" s="2"/>
    </row>
    <row r="12" spans="1:19" ht="15" customHeight="1" x14ac:dyDescent="0.25">
      <c r="A12" s="30"/>
      <c r="B12" s="31"/>
      <c r="C12" s="48"/>
      <c r="D12" s="51"/>
      <c r="E12" s="33"/>
      <c r="F12" s="32"/>
      <c r="G12" s="32"/>
      <c r="H12" s="50"/>
      <c r="I12" s="50"/>
      <c r="J12" s="50"/>
      <c r="K12" s="34"/>
      <c r="L12" s="34"/>
      <c r="M12" s="34"/>
      <c r="N12" s="34"/>
      <c r="O12" s="34"/>
      <c r="P12" s="34"/>
      <c r="Q12" s="2"/>
      <c r="R12" s="2"/>
      <c r="S12" s="2"/>
    </row>
    <row r="13" spans="1:19" ht="31.9" customHeight="1" x14ac:dyDescent="0.25">
      <c r="A13" s="30"/>
      <c r="B13" s="32"/>
      <c r="C13" s="48"/>
      <c r="D13" s="51"/>
      <c r="E13" s="32"/>
      <c r="F13" s="32"/>
      <c r="G13" s="32"/>
      <c r="H13" s="36" t="s">
        <v>40</v>
      </c>
      <c r="I13" s="36" t="s">
        <v>41</v>
      </c>
      <c r="J13" s="36" t="s">
        <v>42</v>
      </c>
      <c r="K13" s="34"/>
      <c r="L13" s="34"/>
      <c r="M13" s="34"/>
      <c r="N13" s="34"/>
      <c r="O13" s="34"/>
      <c r="P13" s="34"/>
      <c r="Q13" s="2"/>
      <c r="R13" s="2"/>
      <c r="S13" s="2"/>
    </row>
    <row r="14" spans="1:19" ht="27.6" customHeight="1" x14ac:dyDescent="0.25">
      <c r="A14" s="30"/>
      <c r="B14" s="32"/>
      <c r="C14" s="49"/>
      <c r="D14" s="51"/>
      <c r="E14" s="32"/>
      <c r="F14" s="32"/>
      <c r="G14" s="32"/>
      <c r="H14" s="36"/>
      <c r="I14" s="36"/>
      <c r="J14" s="36"/>
      <c r="K14" s="34"/>
      <c r="L14" s="34"/>
      <c r="M14" s="34"/>
      <c r="N14" s="34"/>
      <c r="O14" s="34"/>
      <c r="P14" s="34"/>
      <c r="Q14" s="2"/>
      <c r="R14" s="2"/>
      <c r="S14" s="2"/>
    </row>
    <row r="15" spans="1:19" x14ac:dyDescent="0.25">
      <c r="A15" s="8">
        <v>1</v>
      </c>
      <c r="B15" s="9">
        <v>2</v>
      </c>
      <c r="C15" s="9">
        <v>3</v>
      </c>
      <c r="D15" s="10">
        <v>4</v>
      </c>
      <c r="E15" s="10">
        <v>5</v>
      </c>
      <c r="F15" s="15">
        <v>6</v>
      </c>
      <c r="G15" s="16">
        <v>7</v>
      </c>
      <c r="H15" s="16">
        <v>8</v>
      </c>
      <c r="I15" s="16">
        <v>9</v>
      </c>
      <c r="J15" s="14">
        <v>10</v>
      </c>
      <c r="K15" s="14">
        <v>11</v>
      </c>
      <c r="L15" s="14">
        <v>12</v>
      </c>
      <c r="M15" s="14">
        <v>13</v>
      </c>
      <c r="N15" s="14">
        <v>14</v>
      </c>
      <c r="O15" s="14">
        <v>15</v>
      </c>
      <c r="P15" s="28">
        <v>16</v>
      </c>
    </row>
    <row r="16" spans="1:19" ht="63" customHeight="1" x14ac:dyDescent="0.25">
      <c r="A16" s="8">
        <v>1</v>
      </c>
      <c r="B16" s="9" t="s">
        <v>29</v>
      </c>
      <c r="C16" s="47" t="s">
        <v>35</v>
      </c>
      <c r="D16" s="26" t="s">
        <v>30</v>
      </c>
      <c r="E16" s="10" t="s">
        <v>26</v>
      </c>
      <c r="F16" s="21" t="s">
        <v>25</v>
      </c>
      <c r="G16" s="15">
        <v>2</v>
      </c>
      <c r="H16" s="22">
        <v>2618</v>
      </c>
      <c r="I16" s="25">
        <v>2250</v>
      </c>
      <c r="J16" s="22">
        <v>2794.88</v>
      </c>
      <c r="K16" s="22">
        <v>2250</v>
      </c>
      <c r="L16" s="22" t="s">
        <v>15</v>
      </c>
      <c r="M16" s="23" t="s">
        <v>15</v>
      </c>
      <c r="N16" s="24" t="s">
        <v>15</v>
      </c>
      <c r="O16" s="22">
        <v>2250</v>
      </c>
      <c r="P16" s="22">
        <f>ROUND((G16*O16),2)</f>
        <v>4500</v>
      </c>
    </row>
    <row r="17" spans="1:17" ht="58.5" customHeight="1" x14ac:dyDescent="0.25">
      <c r="A17" s="8">
        <v>2</v>
      </c>
      <c r="B17" s="9" t="s">
        <v>37</v>
      </c>
      <c r="C17" s="48"/>
      <c r="D17" s="26" t="s">
        <v>31</v>
      </c>
      <c r="E17" s="10" t="s">
        <v>26</v>
      </c>
      <c r="F17" s="21" t="s">
        <v>25</v>
      </c>
      <c r="G17" s="15">
        <v>2</v>
      </c>
      <c r="H17" s="22">
        <v>889</v>
      </c>
      <c r="I17" s="25">
        <v>660</v>
      </c>
      <c r="J17" s="22">
        <v>913.78</v>
      </c>
      <c r="K17" s="22">
        <v>660</v>
      </c>
      <c r="L17" s="22" t="s">
        <v>15</v>
      </c>
      <c r="M17" s="23" t="s">
        <v>15</v>
      </c>
      <c r="N17" s="24" t="s">
        <v>15</v>
      </c>
      <c r="O17" s="22">
        <v>660</v>
      </c>
      <c r="P17" s="22">
        <f t="shared" ref="P17:P18" si="0">ROUND((G17*O17),2)</f>
        <v>1320</v>
      </c>
    </row>
    <row r="18" spans="1:17" ht="62.25" customHeight="1" x14ac:dyDescent="0.25">
      <c r="A18" s="8">
        <v>3</v>
      </c>
      <c r="B18" s="9" t="s">
        <v>38</v>
      </c>
      <c r="C18" s="49"/>
      <c r="D18" s="26" t="s">
        <v>34</v>
      </c>
      <c r="E18" s="10" t="s">
        <v>26</v>
      </c>
      <c r="F18" s="21" t="s">
        <v>25</v>
      </c>
      <c r="G18" s="15">
        <v>3</v>
      </c>
      <c r="H18" s="22">
        <v>5580</v>
      </c>
      <c r="I18" s="25">
        <v>5420</v>
      </c>
      <c r="J18" s="22">
        <v>6877.55</v>
      </c>
      <c r="K18" s="22">
        <v>5420</v>
      </c>
      <c r="L18" s="22" t="s">
        <v>15</v>
      </c>
      <c r="M18" s="23" t="s">
        <v>15</v>
      </c>
      <c r="N18" s="24" t="s">
        <v>15</v>
      </c>
      <c r="O18" s="22">
        <v>5420</v>
      </c>
      <c r="P18" s="22">
        <f t="shared" si="0"/>
        <v>16260</v>
      </c>
    </row>
    <row r="19" spans="1:17" ht="20.45" customHeight="1" x14ac:dyDescent="0.25">
      <c r="A19" s="8"/>
      <c r="B19" s="38" t="s">
        <v>32</v>
      </c>
      <c r="C19" s="39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1"/>
      <c r="O19" s="24"/>
      <c r="P19" s="25">
        <f>SUM(P16:P18)</f>
        <v>22080</v>
      </c>
    </row>
    <row r="20" spans="1:17" ht="34.5" customHeight="1" x14ac:dyDescent="0.25">
      <c r="A20" s="42" t="s">
        <v>39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</row>
    <row r="21" spans="1:17" ht="16.899999999999999" customHeight="1" x14ac:dyDescent="0.25">
      <c r="A21" s="43" t="s">
        <v>33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</row>
    <row r="22" spans="1:17" x14ac:dyDescent="0.25">
      <c r="A22" s="45">
        <v>46169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</row>
  </sheetData>
  <mergeCells count="25">
    <mergeCell ref="B19:N19"/>
    <mergeCell ref="A20:Q20"/>
    <mergeCell ref="A21:Q21"/>
    <mergeCell ref="A22:Q22"/>
    <mergeCell ref="C11:C14"/>
    <mergeCell ref="C16:C18"/>
    <mergeCell ref="N11:N14"/>
    <mergeCell ref="H13:H14"/>
    <mergeCell ref="H11:J12"/>
    <mergeCell ref="M11:M14"/>
    <mergeCell ref="D11:D14"/>
    <mergeCell ref="A7:P7"/>
    <mergeCell ref="A11:A14"/>
    <mergeCell ref="B11:B14"/>
    <mergeCell ref="E11:E14"/>
    <mergeCell ref="G11:G14"/>
    <mergeCell ref="K11:K14"/>
    <mergeCell ref="L11:L14"/>
    <mergeCell ref="A8:P8"/>
    <mergeCell ref="I13:I14"/>
    <mergeCell ref="J13:J14"/>
    <mergeCell ref="O11:O14"/>
    <mergeCell ref="P11:P14"/>
    <mergeCell ref="F11:F14"/>
    <mergeCell ref="A9:P9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8"/>
  <sheetViews>
    <sheetView topLeftCell="A6" workbookViewId="0">
      <selection activeCell="I8" sqref="I8:J8"/>
    </sheetView>
  </sheetViews>
  <sheetFormatPr defaultRowHeight="15" x14ac:dyDescent="0.25"/>
  <cols>
    <col min="1" max="1" width="79.7109375" customWidth="1"/>
    <col min="11" max="11" width="14.7109375" customWidth="1"/>
  </cols>
  <sheetData>
    <row r="6" spans="1:11" ht="63" x14ac:dyDescent="0.25">
      <c r="A6" s="12" t="s">
        <v>13</v>
      </c>
    </row>
    <row r="7" spans="1:11" ht="15.75" x14ac:dyDescent="0.25">
      <c r="A7" s="11"/>
    </row>
    <row r="8" spans="1:11" x14ac:dyDescent="0.25">
      <c r="B8">
        <v>250</v>
      </c>
      <c r="C8">
        <v>22.7</v>
      </c>
      <c r="D8">
        <f>B8*C8</f>
        <v>5675</v>
      </c>
      <c r="H8">
        <v>180</v>
      </c>
      <c r="I8">
        <v>24.3</v>
      </c>
      <c r="J8">
        <f>H8*I8</f>
        <v>4374</v>
      </c>
    </row>
    <row r="9" spans="1:11" x14ac:dyDescent="0.25">
      <c r="B9">
        <v>1000</v>
      </c>
      <c r="C9">
        <v>14.4</v>
      </c>
      <c r="D9">
        <f t="shared" ref="D9:D13" si="0">B9*C9</f>
        <v>14400</v>
      </c>
      <c r="H9">
        <v>29</v>
      </c>
      <c r="I9">
        <v>309.89999999999998</v>
      </c>
      <c r="J9">
        <f>H9*I9</f>
        <v>8987.0999999999985</v>
      </c>
    </row>
    <row r="10" spans="1:11" x14ac:dyDescent="0.25">
      <c r="B10">
        <v>2</v>
      </c>
      <c r="C10">
        <v>84.02</v>
      </c>
      <c r="D10">
        <f t="shared" si="0"/>
        <v>168.04</v>
      </c>
      <c r="H10">
        <v>1</v>
      </c>
      <c r="I10">
        <v>325.7</v>
      </c>
      <c r="J10">
        <f>H10*I10</f>
        <v>325.7</v>
      </c>
    </row>
    <row r="11" spans="1:11" x14ac:dyDescent="0.25">
      <c r="B11">
        <v>200</v>
      </c>
      <c r="C11">
        <v>17</v>
      </c>
      <c r="D11">
        <f t="shared" si="0"/>
        <v>3400</v>
      </c>
      <c r="J11">
        <f>SUM(J8:J10)</f>
        <v>13686.8</v>
      </c>
    </row>
    <row r="12" spans="1:11" x14ac:dyDescent="0.25">
      <c r="B12">
        <v>20</v>
      </c>
      <c r="C12">
        <v>92</v>
      </c>
      <c r="D12">
        <f t="shared" si="0"/>
        <v>1840</v>
      </c>
    </row>
    <row r="13" spans="1:11" x14ac:dyDescent="0.25">
      <c r="B13">
        <v>10</v>
      </c>
      <c r="C13">
        <v>66.7</v>
      </c>
      <c r="D13">
        <f t="shared" si="0"/>
        <v>667</v>
      </c>
      <c r="J13">
        <v>13686.8</v>
      </c>
    </row>
    <row r="14" spans="1:11" x14ac:dyDescent="0.25">
      <c r="D14">
        <f>SUM(D8:D13)</f>
        <v>26150.04</v>
      </c>
    </row>
    <row r="15" spans="1:11" x14ac:dyDescent="0.25">
      <c r="K15">
        <f>J13-J11</f>
        <v>0</v>
      </c>
    </row>
    <row r="16" spans="1:11" x14ac:dyDescent="0.25">
      <c r="E16">
        <v>26150.04</v>
      </c>
    </row>
    <row r="18" spans="4:4" x14ac:dyDescent="0.25">
      <c r="D18">
        <f>E16-D14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2026-06-05T15:15:29Z</dcterms:modified>
</cp:coreProperties>
</file>