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BD0DCC9C-7F46-401B-AAEC-DE42DC259C4A}" xr6:coauthVersionLast="36" xr6:coauthVersionMax="36" xr10:uidLastSave="{00000000-0000-0000-0000-000000000000}"/>
  <bookViews>
    <workbookView xWindow="0" yWindow="0" windowWidth="20496" windowHeight="7752" xr2:uid="{00000000-000D-0000-FFFF-FFFF00000000}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O18" i="2" l="1"/>
  <c r="O17" i="2"/>
  <c r="O16" i="2" l="1"/>
  <c r="O15" i="2" l="1"/>
  <c r="O14" i="2" l="1"/>
  <c r="J10" i="3" l="1"/>
  <c r="J9" i="3"/>
  <c r="J8" i="3"/>
  <c r="D9" i="3"/>
  <c r="D10" i="3"/>
  <c r="D11" i="3"/>
  <c r="D12" i="3"/>
  <c r="D13" i="3"/>
  <c r="D8" i="3"/>
  <c r="D14" i="3" l="1"/>
  <c r="D18" i="3" s="1"/>
  <c r="J11" i="3"/>
  <c r="K15" i="3" s="1"/>
</calcChain>
</file>

<file path=xl/sharedStrings.xml><?xml version="1.0" encoding="utf-8"?>
<sst xmlns="http://schemas.openxmlformats.org/spreadsheetml/2006/main" count="67" uniqueCount="46">
  <si>
    <t>СОГЛАСОВАНО</t>
  </si>
  <si>
    <t>УТВЕРЖДАЮ</t>
  </si>
  <si>
    <t>№ п/п</t>
  </si>
  <si>
    <t>Ед. изм.</t>
  </si>
  <si>
    <t>Цена за ед., руб. с НДС</t>
  </si>
  <si>
    <t>Наименование товара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</si>
  <si>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</si>
  <si>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</si>
  <si>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</si>
  <si>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</si>
  <si>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</si>
  <si>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</si>
  <si>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</si>
  <si>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Пушкинского района СПб</t>
  </si>
  <si>
    <t>_</t>
  </si>
  <si>
    <t xml:space="preserve">________________ </t>
  </si>
  <si>
    <t xml:space="preserve">Кол-во </t>
  </si>
  <si>
    <t>Характеристики товара</t>
  </si>
  <si>
    <t>Наименьшая цена за ед. из столбцов             с 7-13              руб.</t>
  </si>
  <si>
    <t>Расчет составил: контрактный управляющий _________________________ Корсакова И. М.</t>
  </si>
  <si>
    <t>Цена из распоряж КГЗ №100-р руб. № 719</t>
  </si>
  <si>
    <t>Итого по позиции с НДС             руб.</t>
  </si>
  <si>
    <t>Картридж</t>
  </si>
  <si>
    <t>шт.</t>
  </si>
  <si>
    <t>администрации Пушкинского</t>
  </si>
  <si>
    <t xml:space="preserve">района Санкт-Петербурга   </t>
  </si>
  <si>
    <t>___________________  И. Н. Орловская</t>
  </si>
  <si>
    <t>И. Н. Орловская</t>
  </si>
  <si>
    <t>Начальник отдела образования</t>
  </si>
  <si>
    <t>на поставку картриджей для нужд ГБДОУ детский сад №40 Пушкинского района СПб</t>
  </si>
  <si>
    <t>«____»_____________2026 г.</t>
  </si>
  <si>
    <t>«____»___________ 2026 г.</t>
  </si>
  <si>
    <t>Итого:                          в т.ч. НДС</t>
  </si>
  <si>
    <t>Врио заведующего ГБДОУ детский сад № 40</t>
  </si>
  <si>
    <t>В. Н. Помещенко</t>
  </si>
  <si>
    <t>26.20.40.120-1039 Картридж для электрографических печатающих устройств тип 805</t>
  </si>
  <si>
    <t>Тип: Совместимый
Технология печати: Лазерная
Цвет: Черный
Емкость: Стандартная
Ресурс при 5% заполнении страницы, страница: не менее 2100
Совместимость: Canon i-SENSYS MF752Cdw; Canon i-SENSYS MF754Cdw; Canon i-SENSYS LBP673Cdw
Соответствие нормативно-технической документации: ТУ производителя</t>
  </si>
  <si>
    <t>Тип: Совместимый
Технология печати: Лазерная
Цвет: Желтый; Пурпурный; Голубой
Емкость: Стандартная
Ресурс при 5% заполнении страницы, страница: не менее 1900
Совместимость: Canon i-SENSYS MF752Cdw; Canon i-SENSYS MF754Cdw; Canon i-SENSYS LBP673Cdw
Соответствие нормативно-технической документации: ТУ производителя</t>
  </si>
  <si>
    <t>26.20.40.120	1038	 Картридж для электрографических печатающих устройств тип 804</t>
  </si>
  <si>
    <t>26.20.40.120</t>
  </si>
  <si>
    <t xml:space="preserve">Ценовое предложение вх. №75от 21.05.2026 </t>
  </si>
  <si>
    <t>Ценовое предложение вх. №76 от 21.05.2026</t>
  </si>
  <si>
    <t>Тип: совместимый
Технология печати: Лазерная
Цвет: Черный
Емкость: Повышенная
Ресурс при 5% заполнении страницы, страница: не менее 9000
Совместимость:  Катюша M140
Соответствие нормативно-технической документации: ТУ производителя</t>
  </si>
  <si>
    <t>Тип: Совместимый
Технология печати: Лазерная
Цвет: Черный
Емкость: Стандартная
Ресурс при 5% заполнении страницы, страница: не менее 2500
Совместимость: Samsung ML 2545; Samsung ML 2950; Samsung ML 2955; Samsung SCX 4727; Samsung SCX 4728; Samsung SCX 4729
Соответствие нормативно-технической документации: ТУ производителя</t>
  </si>
  <si>
    <t xml:space="preserve">26.20.40.120	022 	Картридж для электрографических печатающих устройств тип 32
		</t>
  </si>
  <si>
    <t>Ценовое предложение вх. №74 от 21.05.2026, № 77 от 28.05.2026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</si>
</sst>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9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42">
    <xf numFmtId="0" fontId="0" fillId="0" borderId="0" xfId="0"/>
    <xf numFmtId="0" fontId="5" fillId="0" borderId="0" xfId="0" applyFont="1"/>
    <xf numFmtId="0" fontId="2" fillId="0" borderId="0" xfId="0" applyFont="1"/>
    <xf numFmtId="0" fontId="4" fillId="0" borderId="0" xfId="0" applyFont="1"/>
    <xf numFmtId="0" fontId="6" fillId="0" borderId="0" xfId="0" applyFont="1"/>
    <xf numFmtId="0" fontId="5" fillId="0" borderId="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15" fillId="0" borderId="4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center" wrapText="1"/>
    </xf>
    <xf numFmtId="0" fontId="12" fillId="0" borderId="4" xfId="0" applyNumberFormat="1" applyFont="1" applyBorder="1" applyAlignment="1">
      <alignment horizontal="center" vertical="center" wrapText="1"/>
    </xf>
    <xf numFmtId="2" fontId="12" fillId="0" borderId="4" xfId="0" applyNumberFormat="1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4" fillId="0" borderId="4" xfId="0" applyFont="1" applyBorder="1" applyAlignment="1">
      <alignment horizontal="center" vertical="top" wrapText="1"/>
    </xf>
    <xf numFmtId="0" fontId="10" fillId="0" borderId="4" xfId="0" applyNumberFormat="1" applyFont="1" applyBorder="1" applyAlignment="1">
      <alignment horizontal="center" vertical="center" wrapText="1"/>
    </xf>
    <xf numFmtId="2" fontId="14" fillId="0" borderId="4" xfId="0" applyNumberFormat="1" applyFont="1" applyFill="1" applyBorder="1" applyAlignment="1">
      <alignment horizontal="center" vertical="center" shrinkToFit="1"/>
    </xf>
    <xf numFmtId="2" fontId="10" fillId="0" borderId="4" xfId="0" applyNumberFormat="1" applyFont="1" applyBorder="1" applyAlignment="1">
      <alignment horizontal="center" vertical="center" wrapText="1"/>
    </xf>
    <xf numFmtId="1" fontId="13" fillId="0" borderId="4" xfId="0" applyNumberFormat="1" applyFont="1" applyFill="1" applyBorder="1" applyAlignment="1">
      <alignment horizontal="center" vertical="center" shrinkToFit="1"/>
    </xf>
    <xf numFmtId="0" fontId="14" fillId="0" borderId="4" xfId="0" applyNumberFormat="1" applyFont="1" applyFill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 wrapText="1"/>
    </xf>
    <xf numFmtId="2" fontId="18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7" fillId="0" borderId="4" xfId="0" applyFont="1" applyBorder="1" applyAlignment="1">
      <alignment horizontal="center" vertical="top" wrapText="1"/>
    </xf>
    <xf numFmtId="0" fontId="19" fillId="0" borderId="4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19</xdr:row>
      <xdr:rowOff>0</xdr:rowOff>
    </xdr:from>
    <xdr:to>
      <xdr:col>1</xdr:col>
      <xdr:colOff>414529</xdr:colOff>
      <xdr:row>19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R21"/>
  <sheetViews>
    <sheetView tabSelected="1" topLeftCell="A18" zoomScaleNormal="100" workbookViewId="0">
      <selection activeCell="G16" sqref="G16"/>
    </sheetView>
  </sheetViews>
  <sheetFormatPr defaultRowHeight="14.4" x14ac:dyDescent="0.3"/>
  <cols>
    <col min="1" max="1" width="4.109375" customWidth="1"/>
    <col min="2" max="2" width="13.5546875" customWidth="1"/>
    <col min="3" max="3" width="26.21875" customWidth="1"/>
    <col min="4" max="4" width="10.88671875" customWidth="1"/>
    <col min="5" max="5" width="6.109375" customWidth="1"/>
    <col min="6" max="6" width="6.5546875" customWidth="1"/>
    <col min="7" max="7" width="9" customWidth="1"/>
    <col min="8" max="9" width="8.88671875" customWidth="1"/>
    <col min="10" max="10" width="8.6640625" customWidth="1"/>
    <col min="11" max="11" width="7.5546875" customWidth="1"/>
    <col min="12" max="12" width="8.5546875" customWidth="1"/>
    <col min="13" max="13" width="9" customWidth="1"/>
    <col min="14" max="14" width="10.109375" customWidth="1"/>
    <col min="15" max="15" width="10.33203125" customWidth="1"/>
    <col min="16" max="17" width="9.109375" customWidth="1"/>
    <col min="18" max="18" width="12.33203125" customWidth="1"/>
  </cols>
  <sheetData>
    <row r="1" spans="1:18" x14ac:dyDescent="0.3">
      <c r="A1" s="6"/>
      <c r="B1" s="1" t="s">
        <v>0</v>
      </c>
      <c r="C1" s="1"/>
      <c r="D1" s="2"/>
      <c r="E1" s="2"/>
      <c r="F1" s="6"/>
      <c r="G1" s="6"/>
      <c r="H1" s="7"/>
      <c r="I1" s="7"/>
      <c r="J1" s="1" t="s">
        <v>1</v>
      </c>
      <c r="K1" s="2"/>
      <c r="L1" s="2"/>
      <c r="M1" s="2"/>
      <c r="N1" s="2"/>
      <c r="O1" s="2"/>
      <c r="P1" s="2"/>
      <c r="Q1" s="2"/>
      <c r="R1" s="2"/>
    </row>
    <row r="2" spans="1:18" ht="15.6" x14ac:dyDescent="0.3">
      <c r="A2" s="6"/>
      <c r="B2" s="15" t="s">
        <v>28</v>
      </c>
      <c r="C2" s="3"/>
      <c r="D2" s="2"/>
      <c r="E2" s="2"/>
      <c r="F2" s="6"/>
      <c r="G2" s="6"/>
      <c r="H2" s="7"/>
      <c r="I2" s="7"/>
      <c r="J2" s="15" t="s">
        <v>33</v>
      </c>
      <c r="K2" s="2"/>
      <c r="L2" s="2"/>
      <c r="M2" s="2"/>
      <c r="N2" s="2"/>
      <c r="O2" s="2"/>
      <c r="P2" s="2"/>
      <c r="Q2" s="2"/>
      <c r="R2" s="2"/>
    </row>
    <row r="3" spans="1:18" ht="15.6" x14ac:dyDescent="0.3">
      <c r="A3" s="6"/>
      <c r="B3" s="15" t="s">
        <v>24</v>
      </c>
      <c r="C3" s="3"/>
      <c r="D3" s="2"/>
      <c r="E3" s="2"/>
      <c r="F3" s="6"/>
      <c r="G3" s="6"/>
      <c r="H3" s="7"/>
      <c r="I3" s="7"/>
      <c r="J3" s="15" t="s">
        <v>13</v>
      </c>
      <c r="K3" s="2"/>
      <c r="L3" s="2"/>
      <c r="M3" s="2"/>
      <c r="N3" s="2"/>
      <c r="O3" s="2"/>
      <c r="P3" s="2"/>
      <c r="Q3" s="2"/>
      <c r="R3" s="2"/>
    </row>
    <row r="4" spans="1:18" ht="15.6" x14ac:dyDescent="0.3">
      <c r="A4" s="6"/>
      <c r="B4" s="15" t="s">
        <v>25</v>
      </c>
      <c r="C4" s="3"/>
      <c r="D4" s="2"/>
      <c r="E4" s="2"/>
      <c r="F4" s="6"/>
      <c r="G4" s="6"/>
      <c r="H4" s="7"/>
      <c r="I4" s="7"/>
      <c r="J4" s="4"/>
      <c r="K4" s="2"/>
      <c r="L4" s="2"/>
      <c r="M4" s="2"/>
      <c r="N4" s="2"/>
      <c r="O4" s="2"/>
      <c r="P4" s="2"/>
      <c r="Q4" s="2"/>
      <c r="R4" s="2"/>
    </row>
    <row r="5" spans="1:18" ht="15.6" x14ac:dyDescent="0.3">
      <c r="A5" s="6"/>
      <c r="B5" s="15" t="s">
        <v>26</v>
      </c>
      <c r="C5" s="3" t="s">
        <v>27</v>
      </c>
      <c r="D5" s="2"/>
      <c r="E5" s="2"/>
      <c r="F5" s="6"/>
      <c r="G5" s="6"/>
      <c r="H5" s="7"/>
      <c r="I5" s="7"/>
      <c r="J5" s="4" t="s">
        <v>15</v>
      </c>
      <c r="K5" s="2"/>
      <c r="L5" s="3" t="s">
        <v>34</v>
      </c>
      <c r="M5" s="2"/>
      <c r="N5" s="2"/>
      <c r="O5" s="2"/>
      <c r="P5" s="2"/>
      <c r="Q5" s="2"/>
      <c r="R5" s="2"/>
    </row>
    <row r="6" spans="1:18" ht="15.6" x14ac:dyDescent="0.3">
      <c r="A6" s="6"/>
      <c r="B6" s="15" t="s">
        <v>30</v>
      </c>
      <c r="C6" s="3"/>
      <c r="D6" s="2"/>
      <c r="E6" s="2"/>
      <c r="F6" s="6"/>
      <c r="G6" s="6"/>
      <c r="H6" s="7"/>
      <c r="I6" s="7"/>
      <c r="J6" s="4" t="s">
        <v>31</v>
      </c>
      <c r="K6" s="2"/>
      <c r="L6" s="2"/>
      <c r="M6" s="2"/>
      <c r="N6" s="2"/>
      <c r="O6" s="2"/>
      <c r="P6" s="2"/>
      <c r="Q6" s="2"/>
      <c r="R6" s="2"/>
    </row>
    <row r="7" spans="1:18" ht="18.75" customHeight="1" x14ac:dyDescent="0.3">
      <c r="A7" s="37" t="s">
        <v>6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2"/>
      <c r="Q7" s="2"/>
      <c r="R7" s="2"/>
    </row>
    <row r="8" spans="1:18" ht="17.399999999999999" customHeight="1" x14ac:dyDescent="0.3">
      <c r="A8" s="41" t="s">
        <v>29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8"/>
      <c r="Q8" s="8"/>
      <c r="R8" s="8"/>
    </row>
    <row r="9" spans="1:18" ht="14.4" customHeight="1" x14ac:dyDescent="0.3">
      <c r="A9" s="38" t="s">
        <v>2</v>
      </c>
      <c r="B9" s="39" t="s">
        <v>5</v>
      </c>
      <c r="C9" s="25"/>
      <c r="D9" s="40" t="s">
        <v>7</v>
      </c>
      <c r="E9" s="35" t="s">
        <v>3</v>
      </c>
      <c r="F9" s="35" t="s">
        <v>16</v>
      </c>
      <c r="G9" s="35" t="s">
        <v>4</v>
      </c>
      <c r="H9" s="35"/>
      <c r="I9" s="35"/>
      <c r="J9" s="33" t="s">
        <v>8</v>
      </c>
      <c r="K9" s="33" t="s">
        <v>9</v>
      </c>
      <c r="L9" s="33" t="s">
        <v>11</v>
      </c>
      <c r="M9" s="33" t="s">
        <v>20</v>
      </c>
      <c r="N9" s="33" t="s">
        <v>18</v>
      </c>
      <c r="O9" s="33" t="s">
        <v>21</v>
      </c>
      <c r="P9" s="2"/>
      <c r="Q9" s="2"/>
      <c r="R9" s="2"/>
    </row>
    <row r="10" spans="1:18" ht="15" customHeight="1" x14ac:dyDescent="0.3">
      <c r="A10" s="38"/>
      <c r="B10" s="39"/>
      <c r="C10" s="26"/>
      <c r="D10" s="40"/>
      <c r="E10" s="35"/>
      <c r="F10" s="35"/>
      <c r="G10" s="35"/>
      <c r="H10" s="35"/>
      <c r="I10" s="35"/>
      <c r="J10" s="33"/>
      <c r="K10" s="33"/>
      <c r="L10" s="33"/>
      <c r="M10" s="33"/>
      <c r="N10" s="33"/>
      <c r="O10" s="33"/>
      <c r="P10" s="2"/>
      <c r="Q10" s="2"/>
      <c r="R10" s="2"/>
    </row>
    <row r="11" spans="1:18" ht="43.8" customHeight="1" x14ac:dyDescent="0.3">
      <c r="A11" s="38"/>
      <c r="B11" s="35"/>
      <c r="C11" s="27" t="s">
        <v>17</v>
      </c>
      <c r="D11" s="35"/>
      <c r="E11" s="35"/>
      <c r="F11" s="35"/>
      <c r="G11" s="34" t="s">
        <v>45</v>
      </c>
      <c r="H11" s="34" t="s">
        <v>40</v>
      </c>
      <c r="I11" s="34" t="s">
        <v>41</v>
      </c>
      <c r="J11" s="33"/>
      <c r="K11" s="33"/>
      <c r="L11" s="33"/>
      <c r="M11" s="33"/>
      <c r="N11" s="33"/>
      <c r="O11" s="33"/>
      <c r="P11" s="2"/>
      <c r="Q11" s="2"/>
      <c r="R11" s="2"/>
    </row>
    <row r="12" spans="1:18" ht="19.8" customHeight="1" x14ac:dyDescent="0.3">
      <c r="A12" s="38"/>
      <c r="B12" s="35"/>
      <c r="C12" s="10"/>
      <c r="D12" s="35"/>
      <c r="E12" s="35"/>
      <c r="F12" s="35"/>
      <c r="G12" s="34"/>
      <c r="H12" s="34"/>
      <c r="I12" s="34"/>
      <c r="J12" s="33"/>
      <c r="K12" s="33"/>
      <c r="L12" s="33"/>
      <c r="M12" s="33"/>
      <c r="N12" s="33"/>
      <c r="O12" s="33"/>
      <c r="P12" s="2"/>
      <c r="Q12" s="2"/>
      <c r="R12" s="2"/>
    </row>
    <row r="13" spans="1:18" x14ac:dyDescent="0.3">
      <c r="A13" s="9">
        <v>1</v>
      </c>
      <c r="B13" s="10">
        <v>2</v>
      </c>
      <c r="C13" s="10">
        <v>3</v>
      </c>
      <c r="D13" s="11">
        <v>4</v>
      </c>
      <c r="E13" s="11">
        <v>5</v>
      </c>
      <c r="F13" s="20">
        <v>6</v>
      </c>
      <c r="G13" s="21">
        <v>7</v>
      </c>
      <c r="H13" s="21">
        <v>8</v>
      </c>
      <c r="I13" s="21">
        <v>9</v>
      </c>
      <c r="J13" s="17">
        <v>10</v>
      </c>
      <c r="K13" s="17">
        <v>11</v>
      </c>
      <c r="L13" s="17">
        <v>12</v>
      </c>
      <c r="M13" s="17">
        <v>13</v>
      </c>
      <c r="N13" s="17">
        <v>14</v>
      </c>
      <c r="O13" s="17">
        <v>15</v>
      </c>
    </row>
    <row r="14" spans="1:18" ht="121.8" customHeight="1" x14ac:dyDescent="0.3">
      <c r="A14" s="9">
        <v>1</v>
      </c>
      <c r="B14" s="24" t="s">
        <v>22</v>
      </c>
      <c r="C14" s="28" t="s">
        <v>36</v>
      </c>
      <c r="D14" s="11" t="s">
        <v>35</v>
      </c>
      <c r="E14" s="11" t="s">
        <v>23</v>
      </c>
      <c r="F14" s="20">
        <v>6</v>
      </c>
      <c r="G14" s="18">
        <v>10467.290000000001</v>
      </c>
      <c r="H14" s="18" t="s">
        <v>14</v>
      </c>
      <c r="I14" s="18" t="s">
        <v>14</v>
      </c>
      <c r="J14" s="19"/>
      <c r="K14" s="19">
        <v>1250</v>
      </c>
      <c r="L14" s="19" t="s">
        <v>14</v>
      </c>
      <c r="M14" s="19" t="s">
        <v>14</v>
      </c>
      <c r="N14" s="19">
        <v>1250</v>
      </c>
      <c r="O14" s="19">
        <f>F14*N14</f>
        <v>7500</v>
      </c>
    </row>
    <row r="15" spans="1:18" ht="119.4" customHeight="1" x14ac:dyDescent="0.3">
      <c r="A15" s="9">
        <v>2</v>
      </c>
      <c r="B15" s="24" t="s">
        <v>22</v>
      </c>
      <c r="C15" s="28" t="s">
        <v>37</v>
      </c>
      <c r="D15" s="11" t="s">
        <v>38</v>
      </c>
      <c r="E15" s="11" t="s">
        <v>23</v>
      </c>
      <c r="F15" s="20">
        <v>6</v>
      </c>
      <c r="G15" s="18">
        <v>10467.290000000001</v>
      </c>
      <c r="H15" s="18" t="s">
        <v>14</v>
      </c>
      <c r="I15" s="18" t="s">
        <v>14</v>
      </c>
      <c r="J15" s="18" t="s">
        <v>14</v>
      </c>
      <c r="K15" s="19">
        <v>1250</v>
      </c>
      <c r="L15" s="19" t="s">
        <v>14</v>
      </c>
      <c r="M15" s="19" t="s">
        <v>14</v>
      </c>
      <c r="N15" s="19">
        <v>1250</v>
      </c>
      <c r="O15" s="19">
        <f>F15*N15</f>
        <v>7500</v>
      </c>
    </row>
    <row r="16" spans="1:18" ht="119.4" customHeight="1" x14ac:dyDescent="0.3">
      <c r="A16" s="9">
        <v>3</v>
      </c>
      <c r="B16" s="24" t="s">
        <v>22</v>
      </c>
      <c r="C16" s="28" t="s">
        <v>42</v>
      </c>
      <c r="D16" s="11" t="s">
        <v>39</v>
      </c>
      <c r="E16" s="11" t="s">
        <v>23</v>
      </c>
      <c r="F16" s="20">
        <v>3</v>
      </c>
      <c r="G16" s="18">
        <v>2220</v>
      </c>
      <c r="H16" s="18">
        <v>1299</v>
      </c>
      <c r="I16" s="18">
        <v>1890</v>
      </c>
      <c r="J16" s="19">
        <v>1299</v>
      </c>
      <c r="K16" s="19" t="s">
        <v>14</v>
      </c>
      <c r="L16" s="19" t="s">
        <v>14</v>
      </c>
      <c r="M16" s="19" t="s">
        <v>14</v>
      </c>
      <c r="N16" s="19">
        <v>1299</v>
      </c>
      <c r="O16" s="19">
        <f>F16*N16</f>
        <v>3897</v>
      </c>
    </row>
    <row r="17" spans="1:15" ht="132" customHeight="1" x14ac:dyDescent="0.3">
      <c r="A17" s="9">
        <v>4</v>
      </c>
      <c r="B17" s="24" t="s">
        <v>22</v>
      </c>
      <c r="C17" s="28" t="s">
        <v>43</v>
      </c>
      <c r="D17" s="11" t="s">
        <v>44</v>
      </c>
      <c r="E17" s="11" t="s">
        <v>23</v>
      </c>
      <c r="F17" s="20">
        <v>6</v>
      </c>
      <c r="G17" s="18">
        <v>4944.21</v>
      </c>
      <c r="H17" s="18" t="s">
        <v>14</v>
      </c>
      <c r="I17" s="18" t="s">
        <v>14</v>
      </c>
      <c r="J17" s="19">
        <v>4944.21</v>
      </c>
      <c r="K17" s="19">
        <v>938.88</v>
      </c>
      <c r="L17" s="19" t="s">
        <v>14</v>
      </c>
      <c r="M17" s="19" t="s">
        <v>14</v>
      </c>
      <c r="N17" s="19">
        <v>938.88</v>
      </c>
      <c r="O17" s="19">
        <f>F17*N17</f>
        <v>5633.28</v>
      </c>
    </row>
    <row r="18" spans="1:15" ht="26.4" customHeight="1" x14ac:dyDescent="0.3">
      <c r="A18" s="16"/>
      <c r="B18" s="22" t="s">
        <v>32</v>
      </c>
      <c r="C18" s="5"/>
      <c r="D18" s="12"/>
      <c r="E18" s="12"/>
      <c r="F18" s="20"/>
      <c r="G18" s="18"/>
      <c r="H18" s="18"/>
      <c r="I18" s="18"/>
      <c r="J18" s="19"/>
      <c r="K18" s="19"/>
      <c r="L18" s="19"/>
      <c r="M18" s="23"/>
      <c r="N18" s="23"/>
      <c r="O18" s="23">
        <f>SUM(O14:O17)</f>
        <v>24530.28</v>
      </c>
    </row>
    <row r="19" spans="1:15" ht="46.2" customHeight="1" x14ac:dyDescent="0.3">
      <c r="A19" s="36" t="s">
        <v>10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</row>
    <row r="20" spans="1:15" ht="16.8" customHeight="1" x14ac:dyDescent="0.3">
      <c r="A20" s="29" t="s">
        <v>19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</row>
    <row r="21" spans="1:15" x14ac:dyDescent="0.3">
      <c r="A21" s="31">
        <v>46171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</sheetData>
  <mergeCells count="20">
    <mergeCell ref="A7:O7"/>
    <mergeCell ref="A9:A12"/>
    <mergeCell ref="B9:B12"/>
    <mergeCell ref="D9:D12"/>
    <mergeCell ref="F9:F12"/>
    <mergeCell ref="J9:J12"/>
    <mergeCell ref="K9:K12"/>
    <mergeCell ref="A8:O8"/>
    <mergeCell ref="H11:H12"/>
    <mergeCell ref="I11:I12"/>
    <mergeCell ref="N9:N12"/>
    <mergeCell ref="O9:O12"/>
    <mergeCell ref="E9:E12"/>
    <mergeCell ref="A20:O20"/>
    <mergeCell ref="A21:O21"/>
    <mergeCell ref="M9:M12"/>
    <mergeCell ref="G11:G12"/>
    <mergeCell ref="G9:I10"/>
    <mergeCell ref="A19:O19"/>
    <mergeCell ref="L9:L12"/>
  </mergeCells>
  <pageMargins left="0.25" right="0.25" top="0.75" bottom="0.75" header="0.3" footer="0.3"/>
  <pageSetup paperSize="9" scale="8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K18"/>
  <sheetViews>
    <sheetView topLeftCell="A6" workbookViewId="0">
      <selection activeCell="I8" sqref="I8:J8"/>
    </sheetView>
  </sheetViews>
  <sheetFormatPr defaultRowHeight="14.4" x14ac:dyDescent="0.3"/>
  <cols>
    <col min="1" max="1" width="79.6640625" customWidth="1"/>
    <col min="11" max="11" width="14.6640625" customWidth="1"/>
  </cols>
  <sheetData>
    <row r="6" spans="1:11" ht="62.4" x14ac:dyDescent="0.3">
      <c r="A6" s="14" t="s">
        <v>12</v>
      </c>
    </row>
    <row r="7" spans="1:11" ht="15.6" x14ac:dyDescent="0.3">
      <c r="A7" s="13"/>
    </row>
    <row r="8" spans="1:11" x14ac:dyDescent="0.3">
      <c r="B8">
        <v>250</v>
      </c>
      <c r="C8">
        <v>22.7</v>
      </c>
      <c r="D8">
        <f>B8*C8</f>
        <v>5675</v>
      </c>
      <c r="H8">
        <v>180</v>
      </c>
      <c r="I8">
        <v>24.3</v>
      </c>
      <c r="J8">
        <f>H8*I8</f>
        <v>4374</v>
      </c>
    </row>
    <row r="9" spans="1:11" x14ac:dyDescent="0.3">
      <c r="B9">
        <v>1000</v>
      </c>
      <c r="C9">
        <v>14.4</v>
      </c>
      <c r="D9">
        <f t="shared" ref="D9:D13" si="0">B9*C9</f>
        <v>14400</v>
      </c>
      <c r="H9">
        <v>29</v>
      </c>
      <c r="I9">
        <v>309.89999999999998</v>
      </c>
      <c r="J9">
        <f>H9*I9</f>
        <v>8987.0999999999985</v>
      </c>
    </row>
    <row r="10" spans="1:11" x14ac:dyDescent="0.3">
      <c r="B10">
        <v>2</v>
      </c>
      <c r="C10">
        <v>84.02</v>
      </c>
      <c r="D10">
        <f t="shared" si="0"/>
        <v>168.04</v>
      </c>
      <c r="H10">
        <v>1</v>
      </c>
      <c r="I10">
        <v>325.7</v>
      </c>
      <c r="J10">
        <f>H10*I10</f>
        <v>325.7</v>
      </c>
    </row>
    <row r="11" spans="1:11" x14ac:dyDescent="0.3">
      <c r="B11">
        <v>200</v>
      </c>
      <c r="C11">
        <v>17</v>
      </c>
      <c r="D11">
        <f t="shared" si="0"/>
        <v>3400</v>
      </c>
      <c r="J11">
        <f>SUM(J8:J10)</f>
        <v>13686.8</v>
      </c>
    </row>
    <row r="12" spans="1:11" x14ac:dyDescent="0.3">
      <c r="B12">
        <v>20</v>
      </c>
      <c r="C12">
        <v>92</v>
      </c>
      <c r="D12">
        <f t="shared" si="0"/>
        <v>1840</v>
      </c>
    </row>
    <row r="13" spans="1:11" x14ac:dyDescent="0.3">
      <c r="B13">
        <v>10</v>
      </c>
      <c r="C13">
        <v>66.7</v>
      </c>
      <c r="D13">
        <f t="shared" si="0"/>
        <v>667</v>
      </c>
      <c r="J13">
        <v>13686.8</v>
      </c>
    </row>
    <row r="14" spans="1:11" x14ac:dyDescent="0.3">
      <c r="D14">
        <f>SUM(D8:D13)</f>
        <v>26150.04</v>
      </c>
    </row>
    <row r="15" spans="1:11" x14ac:dyDescent="0.3">
      <c r="K15">
        <f>J13-J11</f>
        <v>0</v>
      </c>
    </row>
    <row r="16" spans="1:11" x14ac:dyDescent="0.3">
      <c r="E16">
        <v>26150.04</v>
      </c>
    </row>
    <row r="18" spans="4:4" x14ac:dyDescent="0.3">
      <c r="D18">
        <f>E16-D14</f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2026-05-29T12:32:32Z</dcterms:modified>
</cp:coreProperties>
</file>