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52511" fullPrecision="0"/>
</workbook>
</file>

<file path=xl/calcChain.xml><?xml version="1.0" encoding="utf-8"?>
<calcChain xmlns="http://schemas.openxmlformats.org/spreadsheetml/2006/main">
  <c r="S10" i="1" l="1"/>
  <c r="Q10" i="1"/>
  <c r="L10" i="1" l="1"/>
  <c r="R10" i="1" l="1"/>
  <c r="S11" i="1" s="1"/>
  <c r="M10" i="1"/>
  <c r="R11" i="1" l="1"/>
  <c r="N10" i="1"/>
</calcChain>
</file>

<file path=xl/sharedStrings.xml><?xml version="1.0" encoding="utf-8"?>
<sst xmlns="http://schemas.openxmlformats.org/spreadsheetml/2006/main" count="41" uniqueCount="40">
  <si>
    <t>(указывается предмет контракта )</t>
  </si>
  <si>
    <t>(указывается полное наименование учреждения)</t>
  </si>
  <si>
    <t>Обоснование и расчет начальной максимальной цены</t>
  </si>
  <si>
    <t>№ п/п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</si>
  <si>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</t>
  </si>
  <si>
    <t xml:space="preserve"> Среднее квадратичное отклонение, руб.
</t>
  </si>
  <si>
    <t xml:space="preserve">Коэффициент вариации, % 
</t>
  </si>
  <si>
    <t>Количество к закупке</t>
  </si>
  <si>
    <t>195271, Санкт-Петербург, пр. Мечникова, д.5, корп.1. Литер А</t>
  </si>
  <si>
    <t>Итого</t>
  </si>
  <si>
    <t>Заполнять только  выделенные цветом ячейки</t>
  </si>
  <si>
    <t>(**)</t>
  </si>
  <si>
    <t>Все адреса в одной таблице</t>
  </si>
  <si>
    <t xml:space="preserve">Дата подготовки обоснования :          </t>
  </si>
  <si>
    <t>Руководитель учреждения</t>
  </si>
  <si>
    <t>(расшифровка подписи)</t>
  </si>
  <si>
    <t>Государственное бюджетное общеобразовательное учреждение средняя общеобразовательная школа № 653 с углубленным изучением иностранных языков (хинди и английского) Калининского района Санкт-Петербурга имени Рабиндраната Тагора</t>
  </si>
  <si>
    <t>Ед. изм.</t>
  </si>
  <si>
    <t>боснование закупок и  начальной (максимальной) цены закупки.</t>
  </si>
  <si>
    <r>
      <t xml:space="preserve">Используемый метод определения начальной максимальной цены: </t>
    </r>
    <r>
      <rPr>
        <b/>
        <sz val="5"/>
        <color indexed="8"/>
        <rFont val="Times New Roman"/>
        <family val="1"/>
        <charset val="204"/>
      </rPr>
      <t xml:space="preserve">сопоставимых рыночных цен (анализа рынка)
</t>
    </r>
  </si>
  <si>
    <r>
      <t>Адрес  ОУ</t>
    </r>
    <r>
      <rPr>
        <sz val="5"/>
        <color indexed="8"/>
        <rFont val="Times New Roman"/>
        <family val="1"/>
        <charset val="204"/>
      </rPr>
      <t>(**)</t>
    </r>
  </si>
  <si>
    <r>
      <t>Цена предложенная участником № 1, руб. ц</t>
    </r>
    <r>
      <rPr>
        <b/>
        <sz val="5"/>
        <color indexed="8"/>
        <rFont val="Calibri"/>
        <family val="2"/>
        <charset val="204"/>
      </rPr>
      <t>₁</t>
    </r>
  </si>
  <si>
    <r>
      <t>Цена предложенная участником № 2, руб. ц</t>
    </r>
    <r>
      <rPr>
        <b/>
        <sz val="5"/>
        <color indexed="8"/>
        <rFont val="Calibri"/>
        <family val="2"/>
        <charset val="204"/>
      </rPr>
      <t>₂</t>
    </r>
  </si>
  <si>
    <r>
      <t>Цена предложенная участником № 3, руб. ц</t>
    </r>
    <r>
      <rPr>
        <b/>
        <sz val="5"/>
        <color indexed="8"/>
        <rFont val="Calibri"/>
        <family val="2"/>
        <charset val="204"/>
      </rPr>
      <t>₃</t>
    </r>
  </si>
  <si>
    <r>
      <t>Цена предложенная участником № 4, руб. ц</t>
    </r>
    <r>
      <rPr>
        <b/>
        <sz val="5"/>
        <color indexed="8"/>
        <rFont val="Calibri"/>
        <family val="2"/>
        <charset val="204"/>
      </rPr>
      <t>₄</t>
    </r>
  </si>
  <si>
    <r>
      <t>Цена предложенная участником № 5, руб. ц</t>
    </r>
    <r>
      <rPr>
        <b/>
        <sz val="5"/>
        <color indexed="8"/>
        <rFont val="Calibri"/>
        <family val="2"/>
        <charset val="204"/>
      </rPr>
      <t>₅</t>
    </r>
  </si>
  <si>
    <t>Кратность проведения услуги</t>
  </si>
  <si>
    <t xml:space="preserve">Описание объекта закупки </t>
  </si>
  <si>
    <t>ОКПД2</t>
  </si>
  <si>
    <t>19=16*17*18</t>
  </si>
  <si>
    <t>Е.В. Ткачева</t>
  </si>
  <si>
    <t>Наименование услуги</t>
  </si>
  <si>
    <t>в соответствии с ТЗ</t>
  </si>
  <si>
    <t>усл.ед.</t>
  </si>
  <si>
    <t>Услуги  по страхованию недвижимого имущества</t>
  </si>
  <si>
    <t>Средняя цена с учетом индекса потребительских цен на 2026 год (руб/мес)</t>
  </si>
  <si>
    <t>Общая стоимость товаров,работ,услуг (тыс.руб) - по средней</t>
  </si>
  <si>
    <t>Общая стоимость товаров,работ,услуг (тыс.руб) - по наименьшей</t>
  </si>
  <si>
    <t>65.12.49.000</t>
  </si>
  <si>
    <t>Оказание услуг по страхованию недвижимого имущества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</si>
</sst>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#,##0.00"/>
    <numFmt numFmtId="165" formatCode="0.0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b/>
      <sz val="8"/>
      <color theme="1"/>
      <name val="Times New Roman"/>
      <family val="1"/>
      <charset val="204"/>
    </font>
    <font>
      <b/>
      <sz val="6"/>
      <color theme="1"/>
      <name val="Times New Roman"/>
      <family val="1"/>
      <charset val="204"/>
    </font>
    <font>
      <sz val="6"/>
      <color theme="1"/>
      <name val="Times New Roman"/>
      <family val="1"/>
      <charset val="204"/>
    </font>
    <font>
      <sz val="10"/>
      <name val="Arial"/>
      <family val="2"/>
      <charset val="204"/>
    </font>
    <font>
      <sz val="8"/>
      <color theme="1"/>
      <name val="Calibri"/>
      <family val="2"/>
      <scheme val="minor"/>
    </font>
    <font>
      <sz val="6"/>
      <color theme="1"/>
      <name val="Calibri"/>
      <family val="2"/>
      <charset val="204"/>
      <scheme val="minor"/>
    </font>
    <font>
      <sz val="6"/>
      <color theme="1"/>
      <name val="Calibri"/>
      <family val="2"/>
      <scheme val="minor"/>
    </font>
    <font>
      <sz val="5"/>
      <color theme="1"/>
      <name val="Times New Roman"/>
      <family val="1"/>
      <charset val="204"/>
    </font>
    <font>
      <sz val="5"/>
      <name val="Times New Roman"/>
      <family val="1"/>
      <charset val="204"/>
    </font>
    <font>
      <b/>
      <sz val="5"/>
      <color theme="1"/>
      <name val="Times New Roman"/>
      <family val="1"/>
      <charset val="204"/>
    </font>
    <font>
      <b/>
      <sz val="5"/>
      <color indexed="8"/>
      <name val="Times New Roman"/>
      <family val="1"/>
      <charset val="204"/>
    </font>
    <font>
      <sz val="5"/>
      <color indexed="8"/>
      <name val="Times New Roman"/>
      <family val="1"/>
      <charset val="204"/>
    </font>
    <font>
      <b/>
      <sz val="5"/>
      <color indexed="8"/>
      <name val="Calibri"/>
      <family val="2"/>
      <charset val="204"/>
    </font>
    <font>
      <b/>
      <sz val="5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9" fontId="2" fillId="0" borderId="0" applyFont="0" applyFill="0" applyBorder="0" applyAlignment="0" applyProtection="0"/>
    <xf numFmtId="0" fontId="6" fillId="0" borderId="0"/>
    <xf numFmtId="0" fontId="1" fillId="0" borderId="0"/>
  </cellStyleXfs>
  <cellXfs count="51">
    <xf numFmtId="0" fontId="0" fillId="0" borderId="0" xfId="0"/>
    <xf numFmtId="0" fontId="0" fillId="0" borderId="0" xfId="0" applyFill="1"/>
    <xf numFmtId="0" fontId="3" fillId="0" borderId="6" xfId="0" applyFont="1" applyFill="1" applyBorder="1" applyAlignment="1"/>
    <xf numFmtId="0" fontId="7" fillId="0" borderId="0" xfId="0" applyFont="1" applyFill="1"/>
    <xf numFmtId="0" fontId="7" fillId="0" borderId="5" xfId="0" applyFont="1" applyFill="1" applyBorder="1"/>
    <xf numFmtId="0" fontId="4" fillId="0" borderId="5" xfId="0" applyFont="1" applyFill="1" applyBorder="1" applyAlignment="1"/>
    <xf numFmtId="0" fontId="4" fillId="0" borderId="0" xfId="0" applyFont="1" applyFill="1"/>
    <xf numFmtId="0" fontId="5" fillId="0" borderId="0" xfId="0" applyFont="1" applyFill="1"/>
    <xf numFmtId="0" fontId="9" fillId="0" borderId="0" xfId="0" applyFont="1" applyFill="1"/>
    <xf numFmtId="0" fontId="4" fillId="0" borderId="0" xfId="0" applyFont="1"/>
    <xf numFmtId="0" fontId="5" fillId="0" borderId="0" xfId="0" applyFont="1"/>
    <xf numFmtId="0" fontId="9" fillId="0" borderId="0" xfId="0" applyFont="1"/>
    <xf numFmtId="0" fontId="5" fillId="0" borderId="0" xfId="0" applyFont="1" applyAlignment="1">
      <alignment horizontal="left" vertical="center" wrapText="1"/>
    </xf>
    <xf numFmtId="0" fontId="5" fillId="0" borderId="1" xfId="0" applyFont="1" applyBorder="1" applyAlignment="1">
      <alignment vertical="center" wrapText="1"/>
    </xf>
    <xf numFmtId="0" fontId="5" fillId="0" borderId="0" xfId="0" applyFont="1" applyAlignment="1">
      <alignment vertical="center" wrapText="1"/>
    </xf>
    <xf numFmtId="0" fontId="5" fillId="0" borderId="0" xfId="0" applyFont="1" applyBorder="1"/>
    <xf numFmtId="0" fontId="5" fillId="0" borderId="1" xfId="0" applyFont="1" applyBorder="1"/>
    <xf numFmtId="0" fontId="5" fillId="0" borderId="0" xfId="0" applyFont="1" applyBorder="1" applyAlignment="1">
      <alignment horizontal="center" vertical="center"/>
    </xf>
    <xf numFmtId="0" fontId="4" fillId="0" borderId="4" xfId="0" applyFont="1" applyFill="1" applyBorder="1" applyAlignment="1">
      <alignment horizontal="center"/>
    </xf>
    <xf numFmtId="0" fontId="5" fillId="0" borderId="0" xfId="0" applyFont="1" applyAlignment="1">
      <alignment horizontal="left" vertical="center" wrapText="1"/>
    </xf>
    <xf numFmtId="0" fontId="10" fillId="0" borderId="7" xfId="0" applyFont="1" applyFill="1" applyBorder="1" applyAlignment="1">
      <alignment horizontal="center" vertical="center" wrapText="1" shrinkToFit="1"/>
    </xf>
    <xf numFmtId="0" fontId="10" fillId="0" borderId="5" xfId="0" applyFont="1" applyFill="1" applyBorder="1" applyAlignment="1">
      <alignment horizontal="center" vertical="center" wrapText="1" shrinkToFit="1"/>
    </xf>
    <xf numFmtId="0" fontId="10" fillId="0" borderId="5" xfId="0" applyFont="1" applyFill="1" applyBorder="1" applyAlignment="1">
      <alignment horizontal="center" vertical="center" wrapText="1"/>
    </xf>
    <xf numFmtId="0" fontId="12" fillId="0" borderId="5" xfId="0" applyFont="1" applyFill="1" applyBorder="1" applyAlignment="1">
      <alignment horizontal="center" vertical="center" wrapText="1" shrinkToFit="1"/>
    </xf>
    <xf numFmtId="2" fontId="10" fillId="0" borderId="5" xfId="0" applyNumberFormat="1" applyFont="1" applyFill="1" applyBorder="1" applyAlignment="1">
      <alignment horizontal="center" vertical="center" wrapText="1" shrinkToFit="1"/>
    </xf>
    <xf numFmtId="165" fontId="10" fillId="0" borderId="5" xfId="0" applyNumberFormat="1" applyFont="1" applyFill="1" applyBorder="1" applyAlignment="1">
      <alignment horizontal="center" vertical="center" wrapText="1" shrinkToFit="1"/>
    </xf>
    <xf numFmtId="164" fontId="10" fillId="0" borderId="5" xfId="0" applyNumberFormat="1" applyFont="1" applyFill="1" applyBorder="1"/>
    <xf numFmtId="9" fontId="12" fillId="0" borderId="5" xfId="1" applyFont="1" applyFill="1" applyBorder="1"/>
    <xf numFmtId="0" fontId="10" fillId="0" borderId="5" xfId="0" applyFont="1" applyFill="1" applyBorder="1"/>
    <xf numFmtId="165" fontId="10" fillId="0" borderId="5" xfId="0" applyNumberFormat="1" applyFont="1" applyFill="1" applyBorder="1"/>
    <xf numFmtId="2" fontId="10" fillId="0" borderId="5" xfId="0" applyNumberFormat="1" applyFont="1" applyFill="1" applyBorder="1"/>
    <xf numFmtId="0" fontId="12" fillId="0" borderId="5" xfId="0" applyFont="1" applyFill="1" applyBorder="1" applyAlignment="1">
      <alignment horizontal="center" vertical="center"/>
    </xf>
    <xf numFmtId="0" fontId="12" fillId="0" borderId="5" xfId="0" applyFont="1" applyFill="1" applyBorder="1" applyAlignment="1">
      <alignment horizontal="center" vertical="center" wrapText="1"/>
    </xf>
    <xf numFmtId="0" fontId="12" fillId="0" borderId="5" xfId="0" applyFont="1" applyFill="1" applyBorder="1" applyAlignment="1">
      <alignment horizontal="center" vertical="top" wrapText="1"/>
    </xf>
    <xf numFmtId="9" fontId="12" fillId="0" borderId="5" xfId="1" applyFont="1" applyFill="1" applyBorder="1" applyAlignment="1">
      <alignment horizontal="center" vertical="top" wrapText="1"/>
    </xf>
    <xf numFmtId="0" fontId="16" fillId="0" borderId="5" xfId="0" applyFont="1" applyFill="1" applyBorder="1" applyAlignment="1">
      <alignment horizontal="center" vertical="center" wrapText="1"/>
    </xf>
    <xf numFmtId="0" fontId="11" fillId="0" borderId="7" xfId="2" applyFont="1" applyFill="1" applyBorder="1" applyAlignment="1">
      <alignment horizontal="left" vertical="center" wrapText="1"/>
    </xf>
    <xf numFmtId="165" fontId="12" fillId="0" borderId="5" xfId="0" applyNumberFormat="1" applyFont="1" applyFill="1" applyBorder="1"/>
    <xf numFmtId="2" fontId="12" fillId="0" borderId="5" xfId="0" applyNumberFormat="1" applyFont="1" applyFill="1" applyBorder="1"/>
    <xf numFmtId="0" fontId="4" fillId="0" borderId="3" xfId="0" applyFont="1" applyFill="1" applyBorder="1" applyAlignment="1">
      <alignment horizontal="center"/>
    </xf>
    <xf numFmtId="0" fontId="4" fillId="0" borderId="4" xfId="0" applyFont="1" applyFill="1" applyBorder="1" applyAlignment="1">
      <alignment horizontal="center"/>
    </xf>
    <xf numFmtId="0" fontId="5" fillId="0" borderId="0" xfId="0" applyFont="1" applyAlignment="1">
      <alignment horizontal="left" vertical="center" wrapText="1"/>
    </xf>
    <xf numFmtId="0" fontId="10" fillId="0" borderId="3" xfId="0" applyFont="1" applyFill="1" applyBorder="1" applyAlignment="1">
      <alignment horizontal="right"/>
    </xf>
    <xf numFmtId="0" fontId="10" fillId="0" borderId="4" xfId="0" applyFont="1" applyBorder="1" applyAlignment="1"/>
    <xf numFmtId="0" fontId="10" fillId="0" borderId="6" xfId="0" applyFont="1" applyBorder="1" applyAlignment="1"/>
    <xf numFmtId="0" fontId="10" fillId="0" borderId="0" xfId="0" applyFont="1" applyFill="1" applyBorder="1" applyAlignment="1">
      <alignment horizontal="left" vertical="center" wrapText="1"/>
    </xf>
    <xf numFmtId="0" fontId="4" fillId="0" borderId="0" xfId="0" applyFont="1" applyFill="1" applyAlignment="1">
      <alignment horizontal="center" vertical="center" wrapText="1"/>
    </xf>
    <xf numFmtId="0" fontId="8" fillId="0" borderId="1" xfId="0" applyFont="1" applyFill="1" applyBorder="1" applyAlignment="1">
      <alignment horizontal="center" wrapText="1"/>
    </xf>
    <xf numFmtId="0" fontId="8" fillId="0" borderId="1" xfId="0" applyFont="1" applyFill="1" applyBorder="1" applyAlignment="1">
      <alignment horizontal="center"/>
    </xf>
    <xf numFmtId="0" fontId="5" fillId="0" borderId="0" xfId="0" applyFont="1" applyFill="1" applyAlignment="1">
      <alignment horizontal="center" vertical="center"/>
    </xf>
    <xf numFmtId="0" fontId="8" fillId="0" borderId="2" xfId="0" applyFont="1" applyFill="1" applyBorder="1" applyAlignment="1">
      <alignment horizontal="center"/>
    </xf>
  </cellXfs>
  <cellStyles count="4">
    <cellStyle name="Обычный" xfId="0" builtinId="0"/>
    <cellStyle name="Обычный 2" xfId="2"/>
    <cellStyle name="Обычный 2 3" xfId="3"/>
    <cellStyle name="Процентный" xfId="1" builtinId="5"/>
  </cellStyles>
  <dxfs count="0"/>
  <tableStyles count="0" defaultTableStyle="TableStyleMedium2" defaultPivotStyle="PivotStyleMedium9"/>
  <colors>
    <mruColors>
      <color rgb="FFFDE8D7"/>
      <color rgb="FFFCD8B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0</xdr:colOff>
      <xdr:row>7</xdr:row>
      <xdr:rowOff>828675</xdr:rowOff>
    </xdr:from>
    <xdr:to>
      <xdr:col>14</xdr:col>
      <xdr:colOff>200025</xdr:colOff>
      <xdr:row>8</xdr:row>
      <xdr:rowOff>2476</xdr:rowOff>
    </xdr:to>
    <xdr:pic>
      <xdr:nvPicPr>
        <xdr:cNvPr id="2" name="Рисунок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05575" y="2266950"/>
          <a:ext cx="5905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104775</xdr:colOff>
      <xdr:row>7</xdr:row>
      <xdr:rowOff>762000</xdr:rowOff>
    </xdr:from>
    <xdr:to>
      <xdr:col>13</xdr:col>
      <xdr:colOff>247650</xdr:colOff>
      <xdr:row>8</xdr:row>
      <xdr:rowOff>2476</xdr:rowOff>
    </xdr:to>
    <xdr:pic>
      <xdr:nvPicPr>
        <xdr:cNvPr id="3" name="Рисунок 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00750" y="2266950"/>
          <a:ext cx="533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7"/>
  <sheetViews>
    <sheetView tabSelected="1" zoomScale="170" zoomScaleNormal="170" workbookViewId="0">
      <selection activeCell="E17" sqref="E17"/>
    </sheetView>
  </sheetViews>
  <sheetFormatPr defaultRowHeight="15" x14ac:dyDescent="0.25"/>
  <cols>
    <col min="1" max="1" width="3.42578125" customWidth="1"/>
    <col min="3" max="3" width="10.140625" customWidth="1"/>
    <col min="4" max="4" width="4.140625" customWidth="1"/>
    <col min="5" max="5" width="9.85546875" customWidth="1"/>
    <col min="6" max="6" width="7.28515625" customWidth="1"/>
    <col min="7" max="7" width="6.28515625" customWidth="1"/>
    <col min="8" max="8" width="6.140625" customWidth="1"/>
    <col min="9" max="9" width="5.85546875" customWidth="1"/>
    <col min="10" max="10" width="5.5703125" customWidth="1"/>
    <col min="11" max="11" width="5.42578125" customWidth="1"/>
    <col min="12" max="12" width="6.5703125" customWidth="1"/>
    <col min="13" max="14" width="5.85546875" customWidth="1"/>
    <col min="15" max="16" width="6.85546875" customWidth="1"/>
    <col min="17" max="17" width="7.5703125" customWidth="1"/>
    <col min="18" max="19" width="7.85546875" customWidth="1"/>
  </cols>
  <sheetData>
    <row r="1" spans="1:19" s="8" customFormat="1" ht="9.75" x14ac:dyDescent="0.15">
      <c r="A1" s="46" t="s">
        <v>18</v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  <c r="Q1" s="46"/>
      <c r="R1" s="46"/>
    </row>
    <row r="2" spans="1:19" s="8" customFormat="1" ht="8.25" x14ac:dyDescent="0.15">
      <c r="A2" s="47" t="s">
        <v>34</v>
      </c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48"/>
      <c r="Q2" s="48"/>
      <c r="R2" s="48"/>
    </row>
    <row r="3" spans="1:19" s="8" customFormat="1" ht="8.25" x14ac:dyDescent="0.15">
      <c r="A3" s="49" t="s">
        <v>0</v>
      </c>
      <c r="B3" s="49"/>
      <c r="C3" s="49"/>
      <c r="D3" s="49"/>
      <c r="E3" s="49"/>
      <c r="F3" s="49"/>
      <c r="G3" s="49"/>
      <c r="H3" s="49"/>
      <c r="I3" s="49"/>
      <c r="J3" s="49"/>
      <c r="K3" s="49"/>
      <c r="L3" s="49"/>
      <c r="M3" s="49"/>
      <c r="N3" s="49"/>
      <c r="O3" s="49"/>
      <c r="P3" s="49"/>
      <c r="Q3" s="49"/>
      <c r="R3" s="49"/>
    </row>
    <row r="4" spans="1:19" s="8" customFormat="1" ht="6.75" customHeight="1" x14ac:dyDescent="0.15">
      <c r="A4" s="47" t="s">
        <v>16</v>
      </c>
      <c r="B4" s="47"/>
      <c r="C4" s="47"/>
      <c r="D4" s="47"/>
      <c r="E4" s="47"/>
      <c r="F4" s="47"/>
      <c r="G4" s="47"/>
      <c r="H4" s="47"/>
      <c r="I4" s="47"/>
      <c r="J4" s="47"/>
      <c r="K4" s="47"/>
      <c r="L4" s="47"/>
      <c r="M4" s="47"/>
      <c r="N4" s="47"/>
      <c r="O4" s="47"/>
      <c r="P4" s="47"/>
      <c r="Q4" s="47"/>
      <c r="R4" s="47"/>
    </row>
    <row r="5" spans="1:19" s="8" customFormat="1" ht="8.25" x14ac:dyDescent="0.15">
      <c r="A5" s="50" t="s">
        <v>1</v>
      </c>
      <c r="B5" s="50"/>
      <c r="C5" s="50"/>
      <c r="D5" s="50"/>
      <c r="E5" s="50"/>
      <c r="F5" s="50"/>
      <c r="G5" s="50"/>
      <c r="H5" s="50"/>
      <c r="I5" s="50"/>
      <c r="J5" s="50"/>
      <c r="K5" s="50"/>
      <c r="L5" s="50"/>
      <c r="M5" s="50"/>
      <c r="N5" s="50"/>
      <c r="O5" s="50"/>
      <c r="P5" s="50"/>
      <c r="Q5" s="50"/>
      <c r="R5" s="50"/>
    </row>
    <row r="6" spans="1:19" s="8" customFormat="1" ht="12" customHeight="1" x14ac:dyDescent="0.15">
      <c r="A6" s="45" t="s">
        <v>19</v>
      </c>
      <c r="B6" s="45"/>
      <c r="C6" s="45"/>
      <c r="D6" s="45"/>
      <c r="E6" s="45"/>
      <c r="F6" s="45"/>
      <c r="G6" s="45"/>
      <c r="H6" s="45"/>
      <c r="I6" s="45"/>
      <c r="J6" s="45"/>
      <c r="K6" s="45"/>
      <c r="L6" s="45"/>
      <c r="M6" s="45"/>
      <c r="N6" s="45"/>
      <c r="O6" s="45"/>
      <c r="P6" s="45"/>
      <c r="Q6" s="45"/>
      <c r="R6" s="45"/>
    </row>
    <row r="7" spans="1:19" s="1" customFormat="1" ht="10.5" customHeight="1" x14ac:dyDescent="0.25">
      <c r="A7" s="39" t="s">
        <v>2</v>
      </c>
      <c r="B7" s="40"/>
      <c r="C7" s="40"/>
      <c r="D7" s="40"/>
      <c r="E7" s="40"/>
      <c r="F7" s="40"/>
      <c r="G7" s="40"/>
      <c r="H7" s="40"/>
      <c r="I7" s="40"/>
      <c r="J7" s="40"/>
      <c r="K7" s="40"/>
      <c r="L7" s="40"/>
      <c r="M7" s="40"/>
      <c r="N7" s="40"/>
      <c r="O7" s="40"/>
      <c r="P7" s="18"/>
      <c r="Q7" s="5">
        <v>1</v>
      </c>
      <c r="R7" s="2"/>
      <c r="S7" s="2"/>
    </row>
    <row r="8" spans="1:19" s="1" customFormat="1" ht="54" customHeight="1" x14ac:dyDescent="0.25">
      <c r="A8" s="31" t="s">
        <v>3</v>
      </c>
      <c r="B8" s="23" t="s">
        <v>20</v>
      </c>
      <c r="C8" s="32" t="s">
        <v>31</v>
      </c>
      <c r="D8" s="23" t="s">
        <v>17</v>
      </c>
      <c r="E8" s="23" t="s">
        <v>27</v>
      </c>
      <c r="F8" s="23" t="s">
        <v>28</v>
      </c>
      <c r="G8" s="23" t="s">
        <v>21</v>
      </c>
      <c r="H8" s="23" t="s">
        <v>22</v>
      </c>
      <c r="I8" s="23" t="s">
        <v>23</v>
      </c>
      <c r="J8" s="23" t="s">
        <v>24</v>
      </c>
      <c r="K8" s="23" t="s">
        <v>25</v>
      </c>
      <c r="L8" s="23" t="s">
        <v>4</v>
      </c>
      <c r="M8" s="33" t="s">
        <v>5</v>
      </c>
      <c r="N8" s="34" t="s">
        <v>6</v>
      </c>
      <c r="O8" s="23" t="s">
        <v>7</v>
      </c>
      <c r="P8" s="23" t="s">
        <v>26</v>
      </c>
      <c r="Q8" s="23" t="s">
        <v>35</v>
      </c>
      <c r="R8" s="23" t="s">
        <v>36</v>
      </c>
      <c r="S8" s="23" t="s">
        <v>37</v>
      </c>
    </row>
    <row r="9" spans="1:19" s="1" customFormat="1" ht="11.25" customHeight="1" x14ac:dyDescent="0.25">
      <c r="A9" s="32">
        <v>1</v>
      </c>
      <c r="B9" s="23">
        <v>2</v>
      </c>
      <c r="C9" s="32">
        <v>3</v>
      </c>
      <c r="D9" s="23">
        <v>4</v>
      </c>
      <c r="E9" s="32">
        <v>5</v>
      </c>
      <c r="F9" s="32">
        <v>7</v>
      </c>
      <c r="G9" s="23">
        <v>8</v>
      </c>
      <c r="H9" s="32">
        <v>9</v>
      </c>
      <c r="I9" s="23">
        <v>10</v>
      </c>
      <c r="J9" s="32">
        <v>11</v>
      </c>
      <c r="K9" s="23">
        <v>12</v>
      </c>
      <c r="L9" s="32">
        <v>13</v>
      </c>
      <c r="M9" s="23">
        <v>14</v>
      </c>
      <c r="N9" s="32">
        <v>15</v>
      </c>
      <c r="O9" s="23">
        <v>16</v>
      </c>
      <c r="P9" s="32">
        <v>17</v>
      </c>
      <c r="Q9" s="23">
        <v>18</v>
      </c>
      <c r="R9" s="35" t="s">
        <v>29</v>
      </c>
      <c r="S9" s="35" t="s">
        <v>29</v>
      </c>
    </row>
    <row r="10" spans="1:19" s="1" customFormat="1" ht="39.75" customHeight="1" x14ac:dyDescent="0.25">
      <c r="A10" s="22">
        <v>1</v>
      </c>
      <c r="B10" s="36" t="s">
        <v>8</v>
      </c>
      <c r="C10" s="21" t="s">
        <v>39</v>
      </c>
      <c r="D10" s="21" t="s">
        <v>33</v>
      </c>
      <c r="E10" s="20" t="s">
        <v>32</v>
      </c>
      <c r="F10" s="20" t="s">
        <v>38</v>
      </c>
      <c r="G10" s="24">
        <v>60000</v>
      </c>
      <c r="H10" s="24">
        <v>62000</v>
      </c>
      <c r="I10" s="24">
        <v>65000</v>
      </c>
      <c r="J10" s="25"/>
      <c r="K10" s="21"/>
      <c r="L10" s="26">
        <f>G10</f>
        <v>60000</v>
      </c>
      <c r="M10" s="26">
        <f t="shared" ref="M10" si="0">STDEV(G10:K10)</f>
        <v>2516.61</v>
      </c>
      <c r="N10" s="27">
        <f t="shared" ref="N10" si="1">M10/L10</f>
        <v>0.04</v>
      </c>
      <c r="O10" s="28">
        <v>1</v>
      </c>
      <c r="P10" s="28">
        <v>1</v>
      </c>
      <c r="Q10" s="30">
        <f>(G10+H10+I10)/3</f>
        <v>62333.33</v>
      </c>
      <c r="R10" s="29">
        <f>O10*P10*Q10</f>
        <v>62333.3</v>
      </c>
      <c r="S10" s="37">
        <f>G10</f>
        <v>60000</v>
      </c>
    </row>
    <row r="11" spans="1:19" s="3" customFormat="1" ht="11.25" x14ac:dyDescent="0.2">
      <c r="A11" s="4"/>
      <c r="B11" s="42" t="s">
        <v>9</v>
      </c>
      <c r="C11" s="43"/>
      <c r="D11" s="43"/>
      <c r="E11" s="43"/>
      <c r="F11" s="43"/>
      <c r="G11" s="43"/>
      <c r="H11" s="43"/>
      <c r="I11" s="43"/>
      <c r="J11" s="43"/>
      <c r="K11" s="43"/>
      <c r="L11" s="43"/>
      <c r="M11" s="43"/>
      <c r="N11" s="43"/>
      <c r="O11" s="43"/>
      <c r="P11" s="43"/>
      <c r="Q11" s="44"/>
      <c r="R11" s="30">
        <f>SUM(R10:R10)</f>
        <v>62333.3</v>
      </c>
      <c r="S11" s="38">
        <f>SUM(S10:S10)</f>
        <v>60000</v>
      </c>
    </row>
    <row r="12" spans="1:19" s="8" customFormat="1" ht="9.75" x14ac:dyDescent="0.2">
      <c r="A12" s="6"/>
      <c r="B12" s="6" t="s">
        <v>10</v>
      </c>
      <c r="C12" s="6"/>
      <c r="D12" s="6"/>
      <c r="E12" s="6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</row>
    <row r="13" spans="1:19" s="11" customFormat="1" ht="9.75" x14ac:dyDescent="0.2">
      <c r="A13" s="9" t="s">
        <v>11</v>
      </c>
      <c r="B13" s="9" t="s">
        <v>12</v>
      </c>
      <c r="C13" s="9"/>
      <c r="D13" s="9"/>
      <c r="E13" s="9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</row>
    <row r="14" spans="1:19" s="11" customFormat="1" ht="8.25" x14ac:dyDescent="0.15">
      <c r="A14" s="41" t="s">
        <v>13</v>
      </c>
      <c r="B14" s="41"/>
      <c r="C14" s="41"/>
      <c r="D14" s="41"/>
      <c r="E14" s="41"/>
      <c r="F14" s="19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</row>
    <row r="15" spans="1:19" s="11" customFormat="1" ht="8.25" x14ac:dyDescent="0.15">
      <c r="A15" s="10"/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</row>
    <row r="16" spans="1:19" s="11" customFormat="1" ht="8.25" x14ac:dyDescent="0.15">
      <c r="A16" s="41" t="s">
        <v>14</v>
      </c>
      <c r="B16" s="41"/>
      <c r="C16" s="41"/>
      <c r="D16" s="12"/>
      <c r="E16" s="19"/>
      <c r="F16" s="13"/>
      <c r="G16" s="13"/>
      <c r="H16" s="14"/>
      <c r="I16" s="15"/>
      <c r="J16" s="16"/>
      <c r="K16" s="16" t="s">
        <v>30</v>
      </c>
      <c r="L16" s="16"/>
      <c r="M16" s="10"/>
      <c r="N16" s="10"/>
      <c r="O16" s="10"/>
      <c r="P16" s="10"/>
      <c r="Q16" s="10"/>
      <c r="R16" s="10"/>
      <c r="S16" s="10"/>
    </row>
    <row r="17" spans="1:19" s="11" customFormat="1" ht="8.25" x14ac:dyDescent="0.15">
      <c r="A17" s="10"/>
      <c r="B17" s="10"/>
      <c r="C17" s="10"/>
      <c r="D17" s="10"/>
      <c r="E17" s="10"/>
      <c r="F17" s="10"/>
      <c r="G17" s="17"/>
      <c r="H17" s="17"/>
      <c r="I17" s="10"/>
      <c r="J17" s="10" t="s">
        <v>15</v>
      </c>
      <c r="K17" s="10"/>
      <c r="L17" s="10"/>
      <c r="M17" s="10"/>
      <c r="N17" s="10"/>
      <c r="O17" s="10"/>
      <c r="P17" s="10"/>
      <c r="Q17" s="10"/>
      <c r="R17" s="10"/>
      <c r="S17" s="10"/>
    </row>
  </sheetData>
  <mergeCells count="10">
    <mergeCell ref="A1:R1"/>
    <mergeCell ref="A2:R2"/>
    <mergeCell ref="A3:R3"/>
    <mergeCell ref="A4:R4"/>
    <mergeCell ref="A5:R5"/>
    <mergeCell ref="A7:O7"/>
    <mergeCell ref="A14:E14"/>
    <mergeCell ref="A16:C16"/>
    <mergeCell ref="B11:Q11"/>
    <mergeCell ref="A6:R6"/>
  </mergeCells>
  <pageMargins left="0.25" right="0.25" top="0.75" bottom="0.7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2026-06-09T08:22:27Z</dcterms:modified>
</cp:coreProperties>
</file>