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A94EB475-F7EF-42C2-9504-B99156307D25}" xr6:coauthVersionLast="47" xr6:coauthVersionMax="47" xr10:uidLastSave="{00000000-0000-0000-0000-000000000000}"/>
  <bookViews>
    <workbookView xWindow="2820" yWindow="3324" windowWidth="20196" windowHeight="9972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7" i="1" l="1"/>
  <c r="U10" i="1" l="1"/>
  <c r="S12" i="1"/>
  <c r="T13" i="1"/>
  <c r="T14" i="1"/>
  <c r="T7" i="1"/>
  <c r="T12" i="1" l="1"/>
  <c r="U14" i="1"/>
  <c r="T11" i="1"/>
  <c r="S10" i="1"/>
  <c r="S9" i="1"/>
  <c r="U13" i="1"/>
  <c r="S8" i="1"/>
  <c r="T10" i="1"/>
  <c r="U12" i="1"/>
  <c r="T9" i="1"/>
  <c r="U11" i="1"/>
  <c r="S14" i="1"/>
  <c r="T8" i="1"/>
  <c r="S13" i="1"/>
  <c r="U9" i="1"/>
  <c r="U8" i="1"/>
  <c r="S11" i="1"/>
  <c r="U7" i="1"/>
  <c r="S7" i="1"/>
  <c r="T15" i="1" l="1"/>
  <c r="S15" i="1"/>
  <c r="U15" i="1"/>
  <c r="L7" i="1" l="1"/>
  <c r="N7" i="1" s="1"/>
  <c r="P7" i="1" l="1"/>
  <c r="Q7" i="1"/>
  <c r="Q8" i="1" s="1"/>
</calcChain>
</file>

<file path=xl/sharedStrings.xml><?xml version="1.0" encoding="utf-8"?>
<sst xmlns="http://schemas.openxmlformats.org/spreadsheetml/2006/main" count="29" uniqueCount="29">
  <si>
    <t>№ п/п</t>
  </si>
  <si>
    <t>Описание товара</t>
  </si>
  <si>
    <t>Ед. измерения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</si>
  <si>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</si>
  <si>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</si>
  <si>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</si>
  <si>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НМЦК (руб. вкл. НДС)</t>
  </si>
  <si>
    <t>ИТОГО: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</si>
  <si>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</si>
  <si>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</si>
  <si>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 xml:space="preserve"> </t>
  </si>
  <si>
    <t>Цена предл. №1</t>
  </si>
  <si>
    <t>Цена предл. №2</t>
  </si>
  <si>
    <t>Цена предл. №3</t>
  </si>
  <si>
    <t>Цена предл. №5</t>
  </si>
  <si>
    <t xml:space="preserve">Цена предл. №4
Реестр товаров </t>
  </si>
  <si>
    <t>*Предельная цена из распоряжения 100-р, (руб. вкл. НДС</t>
  </si>
  <si>
    <t>Цена, принимаемая для расчета НМЦК, (руб. вкл. НДС)</t>
  </si>
  <si>
    <t>* Перечень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утвержденный Распоряжением Комитета по государственному заказу Санкт-Петербурга от 31.05.2018 № 100-р.</t>
  </si>
  <si>
    <t>-</t>
  </si>
  <si>
    <r>
      <rPr>
        <b/>
        <sz val="12"/>
        <rFont val="Times New Roman"/>
        <family val="1"/>
        <charset val="204"/>
      </rPr>
      <t>РАСЧЕТ НАЧАЛЬНОЙ (МАКСИМАЛЬНОЙ) ЦЕНЫ КОНТРАКТА</t>
    </r>
    <r>
      <rPr>
        <sz val="12"/>
        <rFont val="Times New Roman"/>
        <family val="1"/>
        <charset val="204"/>
      </rPr>
      <t xml:space="preserve">
</t>
    </r>
  </si>
  <si>
    <t>Специалист по закупкам</t>
  </si>
  <si>
    <t>Приложение № 2 к Извещению</t>
  </si>
  <si>
    <t>Кол-во месяцев</t>
  </si>
  <si>
    <t>Количество оборудования</t>
  </si>
  <si>
    <t>шт.</t>
  </si>
  <si>
    <t>Кол-во</t>
  </si>
  <si>
    <t>Ищенко Т.А.</t>
  </si>
  <si>
    <t>услуги по восстановлению работоспособности ИТП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</si>
</sst>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5" borderId="0">
      <alignment horizontal="right" vertical="center"/>
    </xf>
  </cellStyleXfs>
  <cellXfs count="44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4" fontId="3" fillId="4" borderId="4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/>
    <xf numFmtId="0" fontId="5" fillId="0" borderId="0" xfId="0" applyFont="1" applyAlignment="1"/>
    <xf numFmtId="0" fontId="3" fillId="0" borderId="0" xfId="0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5" fillId="0" borderId="0" xfId="0" applyFont="1" applyFill="1"/>
    <xf numFmtId="4" fontId="5" fillId="0" borderId="0" xfId="0" applyNumberFormat="1" applyFont="1"/>
    <xf numFmtId="4" fontId="3" fillId="0" borderId="0" xfId="0" applyNumberFormat="1" applyFont="1"/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S22" xfId="1" xr:uid="{00000000-0005-0000-0000-000000000000}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2"/>
  <sheetViews>
    <sheetView tabSelected="1" zoomScale="85" zoomScaleNormal="85" workbookViewId="0">
      <selection activeCell="B7" sqref="B7"/>
    </sheetView>
  </sheetViews>
  <sheetFormatPr defaultColWidth="8.88671875" defaultRowHeight="13.8" x14ac:dyDescent="0.25"/>
  <cols>
    <col min="1" max="1" width="9" style="8" bestFit="1" customWidth="1"/>
    <col min="2" max="2" width="32.44140625" style="8" customWidth="1"/>
    <col min="3" max="3" width="9" style="8" bestFit="1" customWidth="1"/>
    <col min="4" max="4" width="6.6640625" style="8" hidden="1" customWidth="1"/>
    <col min="5" max="5" width="6.88671875" style="8" hidden="1" customWidth="1"/>
    <col min="6" max="6" width="9" style="8" customWidth="1"/>
    <col min="7" max="7" width="10.33203125" style="8" bestFit="1" customWidth="1"/>
    <col min="8" max="8" width="10.33203125" style="19" bestFit="1" customWidth="1"/>
    <col min="9" max="9" width="13.33203125" style="8" customWidth="1"/>
    <col min="10" max="11" width="9" style="8" hidden="1" customWidth="1"/>
    <col min="12" max="12" width="15.109375" style="8" customWidth="1"/>
    <col min="13" max="13" width="10.88671875" style="8" customWidth="1"/>
    <col min="14" max="14" width="9" style="8" bestFit="1" customWidth="1"/>
    <col min="15" max="15" width="11" style="8" customWidth="1"/>
    <col min="16" max="17" width="14.109375" style="8" customWidth="1"/>
    <col min="18" max="18" width="11.109375" style="8" bestFit="1" customWidth="1"/>
    <col min="19" max="21" width="11.88671875" style="20" hidden="1" customWidth="1"/>
    <col min="22" max="22" width="0" style="8" hidden="1" customWidth="1"/>
    <col min="23" max="16384" width="8.88671875" style="8"/>
  </cols>
  <sheetData>
    <row r="1" spans="1:25" ht="14.4" x14ac:dyDescent="0.3">
      <c r="O1" s="39" t="s">
        <v>22</v>
      </c>
      <c r="P1" s="40"/>
      <c r="Q1" s="40"/>
    </row>
    <row r="2" spans="1:25" x14ac:dyDescent="0.25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25" ht="4.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25" ht="16.2" thickBot="1" x14ac:dyDescent="0.3">
      <c r="A4" s="1"/>
      <c r="B4" s="1"/>
      <c r="C4" s="1"/>
      <c r="D4" s="1"/>
      <c r="E4" s="1"/>
      <c r="F4" s="1"/>
      <c r="G4" s="1"/>
      <c r="H4" s="15"/>
      <c r="I4" s="1"/>
      <c r="J4" s="1"/>
      <c r="K4" s="1"/>
      <c r="L4" s="1"/>
      <c r="M4" s="1"/>
      <c r="N4" s="1"/>
      <c r="O4" s="1"/>
      <c r="P4" s="1"/>
      <c r="Q4" s="1"/>
    </row>
    <row r="5" spans="1:25" ht="82.8" x14ac:dyDescent="0.25">
      <c r="A5" s="3" t="s">
        <v>0</v>
      </c>
      <c r="B5" s="4" t="s">
        <v>1</v>
      </c>
      <c r="C5" s="4" t="s">
        <v>2</v>
      </c>
      <c r="D5" s="4" t="s">
        <v>24</v>
      </c>
      <c r="E5" s="4" t="s">
        <v>23</v>
      </c>
      <c r="F5" s="4" t="s">
        <v>26</v>
      </c>
      <c r="G5" s="4" t="s">
        <v>11</v>
      </c>
      <c r="H5" s="4" t="s">
        <v>12</v>
      </c>
      <c r="I5" s="4" t="s">
        <v>13</v>
      </c>
      <c r="J5" s="4" t="s">
        <v>15</v>
      </c>
      <c r="K5" s="4" t="s">
        <v>14</v>
      </c>
      <c r="L5" s="4" t="s">
        <v>3</v>
      </c>
      <c r="M5" s="4" t="s">
        <v>4</v>
      </c>
      <c r="N5" s="4" t="s">
        <v>5</v>
      </c>
      <c r="O5" s="4" t="s">
        <v>16</v>
      </c>
      <c r="P5" s="4" t="s">
        <v>17</v>
      </c>
      <c r="Q5" s="5" t="s">
        <v>6</v>
      </c>
      <c r="R5" s="36"/>
    </row>
    <row r="6" spans="1:25" x14ac:dyDescent="0.25">
      <c r="A6" s="22">
        <v>1</v>
      </c>
      <c r="B6" s="23">
        <v>2</v>
      </c>
      <c r="C6" s="23">
        <v>3</v>
      </c>
      <c r="D6" s="23"/>
      <c r="E6" s="23">
        <v>4</v>
      </c>
      <c r="F6" s="23"/>
      <c r="G6" s="23">
        <v>5</v>
      </c>
      <c r="H6" s="23">
        <v>6</v>
      </c>
      <c r="I6" s="23">
        <v>7</v>
      </c>
      <c r="J6" s="23">
        <v>8</v>
      </c>
      <c r="K6" s="23">
        <v>9</v>
      </c>
      <c r="L6" s="23">
        <v>10</v>
      </c>
      <c r="M6" s="23">
        <v>11</v>
      </c>
      <c r="N6" s="23">
        <v>12</v>
      </c>
      <c r="O6" s="23">
        <v>13</v>
      </c>
      <c r="P6" s="23">
        <v>14</v>
      </c>
      <c r="Q6" s="24">
        <v>15</v>
      </c>
    </row>
    <row r="7" spans="1:25" s="9" customFormat="1" ht="57.75" customHeight="1" x14ac:dyDescent="0.25">
      <c r="A7" s="31">
        <v>1</v>
      </c>
      <c r="B7" s="38" t="s">
        <v>28</v>
      </c>
      <c r="C7" s="32" t="s">
        <v>25</v>
      </c>
      <c r="D7" s="25">
        <v>3</v>
      </c>
      <c r="E7" s="26">
        <v>8</v>
      </c>
      <c r="F7" s="26">
        <v>1</v>
      </c>
      <c r="G7" s="14">
        <v>23000</v>
      </c>
      <c r="H7" s="14">
        <v>23180</v>
      </c>
      <c r="I7" s="14">
        <v>22800</v>
      </c>
      <c r="J7" s="2">
        <v>0</v>
      </c>
      <c r="K7" s="2">
        <v>0</v>
      </c>
      <c r="L7" s="6">
        <f t="shared" ref="L7" si="0">ROUND(SUM(G7:K7)/(IF(G7&lt;1,0,1)+IF(H7&lt;1,0,1)+IF(I7&lt;1,0,1)+IF(J7&lt;1,0,1)+IF(K7&lt;1,0,1)),2)</f>
        <v>22993.33</v>
      </c>
      <c r="M7" s="6">
        <f>_xlfn.STDEV.P(G7,H7,I7)</f>
        <v>155.20595635763755</v>
      </c>
      <c r="N7" s="6">
        <f>M7/L7*100%</f>
        <v>6.7500425713734168E-3</v>
      </c>
      <c r="O7" s="6" t="s">
        <v>19</v>
      </c>
      <c r="P7" s="7">
        <f t="shared" ref="P7" si="1">IF(O7="-",$L7,IF($L7&gt;$O7,$O7,$L7))</f>
        <v>22993.33</v>
      </c>
      <c r="Q7" s="6">
        <f>F7*L7</f>
        <v>22993.33</v>
      </c>
      <c r="R7" s="21"/>
      <c r="S7" s="21">
        <f>G7*F7</f>
        <v>23000</v>
      </c>
      <c r="T7" s="21">
        <f>H7*F7</f>
        <v>23180</v>
      </c>
      <c r="U7" s="21">
        <f>I7*F7</f>
        <v>22800</v>
      </c>
      <c r="W7" s="37"/>
      <c r="X7" s="37"/>
      <c r="Y7" s="37"/>
    </row>
    <row r="8" spans="1:25" s="9" customFormat="1" ht="13.95" customHeight="1" x14ac:dyDescent="0.25">
      <c r="A8" s="33"/>
      <c r="B8" s="27" t="s">
        <v>7</v>
      </c>
      <c r="C8" s="34"/>
      <c r="D8" s="27"/>
      <c r="E8" s="27"/>
      <c r="F8" s="27"/>
      <c r="G8" s="28"/>
      <c r="H8" s="29"/>
      <c r="I8" s="27"/>
      <c r="J8" s="27"/>
      <c r="K8" s="27"/>
      <c r="L8" s="27"/>
      <c r="M8" s="27"/>
      <c r="N8" s="27"/>
      <c r="O8" s="27"/>
      <c r="P8" s="35"/>
      <c r="Q8" s="30">
        <f>SUM(Q7:Q7)</f>
        <v>22993.33</v>
      </c>
      <c r="S8" s="21" t="e">
        <f>#REF!*#REF!</f>
        <v>#REF!</v>
      </c>
      <c r="T8" s="21" t="e">
        <f>#REF!*#REF!</f>
        <v>#REF!</v>
      </c>
      <c r="U8" s="21" t="e">
        <f>#REF!*#REF!</f>
        <v>#REF!</v>
      </c>
    </row>
    <row r="9" spans="1:25" s="9" customFormat="1" ht="14.4" customHeight="1" x14ac:dyDescent="0.25">
      <c r="A9" s="41" t="s">
        <v>8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S9" s="21" t="e">
        <f>#REF!*#REF!</f>
        <v>#REF!</v>
      </c>
      <c r="T9" s="21" t="e">
        <f>#REF!*#REF!</f>
        <v>#REF!</v>
      </c>
      <c r="U9" s="21" t="e">
        <f>#REF!*#REF!</f>
        <v>#REF!</v>
      </c>
    </row>
    <row r="10" spans="1:25" s="9" customFormat="1" ht="13.95" customHeight="1" x14ac:dyDescent="0.25">
      <c r="A10" s="9" t="s">
        <v>9</v>
      </c>
      <c r="B10" s="11"/>
      <c r="C10" s="11"/>
      <c r="D10" s="11"/>
      <c r="E10" s="11"/>
      <c r="F10" s="11"/>
      <c r="G10" s="11"/>
      <c r="H10" s="16"/>
      <c r="I10" s="11"/>
      <c r="J10" s="11"/>
      <c r="K10" s="11"/>
      <c r="L10" s="12"/>
      <c r="M10" s="11"/>
      <c r="N10" s="11"/>
      <c r="O10" s="11"/>
      <c r="P10" s="11"/>
      <c r="Q10" s="13"/>
      <c r="S10" s="21" t="e">
        <f>#REF!*#REF!</f>
        <v>#REF!</v>
      </c>
      <c r="T10" s="21" t="e">
        <f>#REF!*#REF!</f>
        <v>#REF!</v>
      </c>
      <c r="U10" s="21" t="e">
        <f>#REF!*#REF!</f>
        <v>#REF!</v>
      </c>
    </row>
    <row r="11" spans="1:25" s="9" customFormat="1" ht="14.4" customHeight="1" x14ac:dyDescent="0.25">
      <c r="A11" s="11"/>
      <c r="B11" s="11"/>
      <c r="C11" s="11"/>
      <c r="D11" s="11"/>
      <c r="E11" s="11"/>
      <c r="F11" s="11"/>
      <c r="G11" s="11"/>
      <c r="H11" s="17"/>
      <c r="I11" s="11"/>
      <c r="J11" s="11"/>
      <c r="K11" s="11"/>
      <c r="L11" s="11"/>
      <c r="M11" s="11"/>
      <c r="N11" s="11"/>
      <c r="O11" s="11"/>
      <c r="P11" s="11"/>
      <c r="Q11" s="11"/>
      <c r="S11" s="21" t="e">
        <f>#REF!*#REF!</f>
        <v>#REF!</v>
      </c>
      <c r="T11" s="21" t="e">
        <f>#REF!*#REF!</f>
        <v>#REF!</v>
      </c>
      <c r="U11" s="21" t="e">
        <f>#REF!*#REF!</f>
        <v>#REF!</v>
      </c>
    </row>
    <row r="12" spans="1:25" s="9" customFormat="1" ht="44.25" customHeight="1" x14ac:dyDescent="0.25">
      <c r="A12" s="41" t="s">
        <v>18</v>
      </c>
      <c r="B12" s="41"/>
      <c r="C12" s="41"/>
      <c r="D12" s="41"/>
      <c r="E12" s="41"/>
      <c r="F12" s="41"/>
      <c r="G12" s="41" t="s">
        <v>10</v>
      </c>
      <c r="H12" s="41"/>
      <c r="I12" s="41"/>
      <c r="J12" s="41"/>
      <c r="K12" s="41"/>
      <c r="L12" s="41"/>
      <c r="M12" s="41"/>
      <c r="N12" s="41"/>
      <c r="O12" s="41"/>
      <c r="P12" s="41"/>
      <c r="Q12" s="41"/>
      <c r="S12" s="21" t="e">
        <f>#REF!*#REF!</f>
        <v>#REF!</v>
      </c>
      <c r="T12" s="21" t="e">
        <f>#REF!*#REF!</f>
        <v>#REF!</v>
      </c>
      <c r="U12" s="21" t="e">
        <f>#REF!*#REF!</f>
        <v>#REF!</v>
      </c>
    </row>
    <row r="13" spans="1:25" s="9" customFormat="1" ht="18" customHeight="1" x14ac:dyDescent="0.25">
      <c r="A13" s="10"/>
      <c r="B13" s="10"/>
      <c r="C13" s="10"/>
      <c r="D13" s="10"/>
      <c r="E13" s="10"/>
      <c r="F13" s="10"/>
      <c r="G13" s="10"/>
      <c r="H13" s="18"/>
      <c r="I13" s="10"/>
      <c r="J13" s="10"/>
      <c r="K13" s="10"/>
      <c r="L13" s="10"/>
      <c r="M13" s="10"/>
      <c r="N13" s="10"/>
      <c r="O13" s="10"/>
      <c r="P13" s="10"/>
      <c r="Q13" s="10"/>
      <c r="S13" s="21" t="e">
        <f>#REF!*#REF!</f>
        <v>#REF!</v>
      </c>
      <c r="T13" s="21" t="e">
        <f>#REF!*#REF!</f>
        <v>#REF!</v>
      </c>
      <c r="U13" s="21" t="e">
        <f>#REF!*#REF!</f>
        <v>#REF!</v>
      </c>
    </row>
    <row r="14" spans="1:25" s="9" customFormat="1" ht="18.75" customHeight="1" x14ac:dyDescent="0.25">
      <c r="A14" s="8"/>
      <c r="B14" s="8"/>
      <c r="C14" s="8"/>
      <c r="D14" s="8"/>
      <c r="E14" s="8"/>
      <c r="F14" s="8"/>
      <c r="G14" s="8"/>
      <c r="H14" s="19"/>
      <c r="I14" s="8"/>
      <c r="J14" s="8"/>
      <c r="K14" s="8"/>
      <c r="L14" s="8"/>
      <c r="M14" s="8"/>
      <c r="N14" s="8"/>
      <c r="O14" s="8"/>
      <c r="P14" s="8"/>
      <c r="Q14" s="8"/>
      <c r="S14" s="21" t="e">
        <f>#REF!*#REF!</f>
        <v>#REF!</v>
      </c>
      <c r="T14" s="21" t="e">
        <f>#REF!*#REF!</f>
        <v>#REF!</v>
      </c>
      <c r="U14" s="21" t="e">
        <f>#REF!*#REF!</f>
        <v>#REF!</v>
      </c>
    </row>
    <row r="15" spans="1:25" x14ac:dyDescent="0.25">
      <c r="A15" s="8" t="s">
        <v>21</v>
      </c>
      <c r="G15" s="8" t="s">
        <v>27</v>
      </c>
      <c r="S15" s="20" t="e">
        <f>SUM(S7:S14)</f>
        <v>#REF!</v>
      </c>
      <c r="T15" s="20" t="e">
        <f>SUM(T7:T14)</f>
        <v>#REF!</v>
      </c>
      <c r="U15" s="20" t="e">
        <f>SUM(U7:U14)</f>
        <v>#REF!</v>
      </c>
    </row>
    <row r="16" spans="1:25" ht="52.2" customHeight="1" x14ac:dyDescent="0.25"/>
    <row r="17" spans="18:18" ht="20.25" customHeight="1" x14ac:dyDescent="0.25"/>
    <row r="19" spans="18:18" ht="42.6" customHeight="1" x14ac:dyDescent="0.25">
      <c r="R19" s="10"/>
    </row>
    <row r="20" spans="18:18" x14ac:dyDescent="0.25">
      <c r="R20" s="10"/>
    </row>
    <row r="22" spans="18:18" ht="15" customHeight="1" x14ac:dyDescent="0.25"/>
  </sheetData>
  <protectedRanges>
    <protectedRange sqref="A7:A8 C7:K7" name="Диапазон1"/>
  </protectedRanges>
  <mergeCells count="4">
    <mergeCell ref="O1:Q1"/>
    <mergeCell ref="A9:Q9"/>
    <mergeCell ref="A12:Q12"/>
    <mergeCell ref="A2:Q3"/>
  </mergeCells>
  <pageMargins left="0.70866141732283472" right="0.70866141732283472" top="0.74803149606299213" bottom="0.74803149606299213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2026-06-09T12:37:28Z</dcterms:modified>
</cp:coreProperties>
</file>