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Z:\ЗАКУПКИ\2026\ЗАКУПКИ\2. ЭМ\посуда\"/>
    </mc:Choice>
  </mc:AlternateContent>
  <xr:revisionPtr revIDLastSave="0" documentId="13_ncr:1_{4F46B9D4-59A3-4787-8D67-034EFE8A4C6B}" xr6:coauthVersionLast="36" xr6:coauthVersionMax="36" xr10:uidLastSave="{00000000-0000-0000-0000-000000000000}"/>
  <bookViews>
    <workbookView xWindow="0" yWindow="0" windowWidth="28800" windowHeight="12336" xr2:uid="{00000000-000D-0000-FFFF-FFFF00000000}"/>
  </bookViews>
  <sheets>
    <sheet name="Лист1" sheetId="1" r:id="rId1"/>
  </sheets>
  <calcPr calcId="191029" refMode="R1C1"/>
</workbook>
</file>

<file path=xl/calcChain.xml><?xml version="1.0" encoding="utf-8"?>
<calcChain xmlns="http://schemas.openxmlformats.org/spreadsheetml/2006/main">
  <c r="L16" i="1" l="1"/>
  <c r="M16" i="1" s="1"/>
  <c r="L15" i="1"/>
  <c r="M15" i="1" s="1"/>
  <c r="L14" i="1"/>
  <c r="M14" i="1" s="1"/>
  <c r="L13" i="1"/>
  <c r="M13" i="1" s="1"/>
  <c r="L12" i="1"/>
  <c r="M12" i="1" s="1"/>
  <c r="L11" i="1"/>
  <c r="M11" i="1" s="1"/>
  <c r="M17" i="1" l="1"/>
</calcChain>
</file>

<file path=xl/sharedStrings.xml><?xml version="1.0" encoding="utf-8"?>
<sst xmlns="http://schemas.openxmlformats.org/spreadsheetml/2006/main" count="64" uniqueCount="43">
  <si>
    <t>№п/п</t>
  </si>
  <si>
    <t>Наименование услуги</t>
  </si>
  <si>
    <t>Ед. изм.</t>
  </si>
  <si>
    <t>ККН/ОКПД/КТРУ</t>
  </si>
  <si>
    <t>Количество</t>
  </si>
  <si>
    <t xml:space="preserve">Цена услуги, руб., </t>
  </si>
  <si>
    <t>Цена из реестра контрактов руб.</t>
  </si>
  <si>
    <t>Цена из распоряж КГЗ №100-р руб.</t>
  </si>
  <si>
    <t>Источник №1</t>
  </si>
  <si>
    <t>Источник №2</t>
  </si>
  <si>
    <t>Источник №3</t>
  </si>
  <si>
    <t>Коммерческое предложение</t>
  </si>
  <si>
    <t>Руб. с учетом НДС</t>
  </si>
  <si>
    <t>руб, с учетом НДС</t>
  </si>
  <si>
    <t>руб. с учетом НДС .</t>
  </si>
  <si>
    <t>СОГЛАСОВАНО</t>
  </si>
  <si>
    <t>УТВЕРЖДАЮ</t>
  </si>
  <si>
    <t>-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</si>
  <si>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</si>
  <si>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Наименьшая цена за ед. руб., с учетом НДС</t>
  </si>
  <si>
    <t>Наименьшая цена за ед. из столбцов  с 6-11, в руб. с учетом НДС</t>
  </si>
  <si>
    <t>Итого, в руб.  с учетом НДС</t>
  </si>
  <si>
    <t>Расчет составил: специалист по закупкам _____________  Т.А. Анохина</t>
  </si>
  <si>
    <t xml:space="preserve"> Начальник отдела образования администрации 
Пушкинского района Санкт-Петербурга 
____________ И.Н. Орловская                                                                       "___"________________2026 г.</t>
  </si>
  <si>
    <t>ИТОГО, руб., в том числе НДС</t>
  </si>
  <si>
    <t xml:space="preserve">Расчет-обоснование цены контракта, заключаемого с единственным поставщиком (подрядчиком, исполнителем)  на поставку посуды столовой и кухонной        </t>
  </si>
  <si>
    <t>№96</t>
  </si>
  <si>
    <t xml:space="preserve">от 02.06.2026 г.    </t>
  </si>
  <si>
    <t>№ 97</t>
  </si>
  <si>
    <t>от 02.06.2026 г.</t>
  </si>
  <si>
    <t>№ 98</t>
  </si>
  <si>
    <t>шт.</t>
  </si>
  <si>
    <t xml:space="preserve">Посуда столовая и кухонная из фарфора </t>
  </si>
  <si>
    <t>Приборы столовые и кухонные из нержавеющей стали</t>
  </si>
  <si>
    <t>Доска разделочная</t>
  </si>
  <si>
    <t>Кастрюля</t>
  </si>
  <si>
    <t xml:space="preserve"> 23.41.11.110-003 / 23.41.11.110 / 23.41.11.110-00000009</t>
  </si>
  <si>
    <t>25.71.14.110-001 / 25.71.14.110 / 25.71.14.110-00000020</t>
  </si>
  <si>
    <t>22.29.23.110-028 / 16.29.12.000/16.29.12.000-00000061</t>
  </si>
  <si>
    <t xml:space="preserve"> 23.13.13.110/23.13.13.110-00000016</t>
  </si>
  <si>
    <t xml:space="preserve">  23.41.11.110-002/23.41.11.110/23.41.11.110-00000009</t>
  </si>
  <si>
    <t xml:space="preserve"> 23.41.11.110-005/23.41.11.110/23.41.11.110-00000003</t>
  </si>
  <si>
    <t>Временно исполняющий обязанности директора                                          ГБОУ школа-интернат №16 Пушкинского района                    Санкт-Петербурга                                    ______________М.В. Трофимова                           "___"________________2026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</si>
</sst>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8"/>
      <color rgb="FF000000"/>
      <name val="Times New Roman"/>
    </font>
    <font>
      <sz val="11"/>
      <name val="Calibri"/>
    </font>
    <font>
      <u/>
      <sz val="8"/>
      <color rgb="FF000000"/>
      <name val="Times New Roman"/>
    </font>
    <font>
      <sz val="11"/>
      <color theme="1"/>
      <name val="Calibri"/>
    </font>
    <font>
      <sz val="10"/>
      <color rgb="FF000000"/>
      <name val="Times New Roman"/>
    </font>
    <font>
      <b/>
      <sz val="9"/>
      <color theme="1"/>
      <name val="Times New Roman"/>
    </font>
    <font>
      <b/>
      <sz val="10"/>
      <color rgb="FF000000"/>
      <name val="Times New Roman"/>
    </font>
    <font>
      <sz val="8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 applyFont="1" applyAlignment="1"/>
    <xf numFmtId="0" fontId="4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0" xfId="0" applyFont="1"/>
    <xf numFmtId="3" fontId="0" fillId="0" borderId="0" xfId="0" applyNumberFormat="1" applyFont="1" applyAlignment="1"/>
    <xf numFmtId="0" fontId="9" fillId="2" borderId="6" xfId="0" applyFont="1" applyFill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right" vertical="center" wrapText="1"/>
    </xf>
    <xf numFmtId="0" fontId="10" fillId="0" borderId="0" xfId="0" applyFont="1" applyAlignment="1"/>
    <xf numFmtId="0" fontId="10" fillId="0" borderId="9" xfId="0" applyFont="1" applyBorder="1" applyAlignment="1">
      <alignment wrapText="1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wrapText="1"/>
    </xf>
    <xf numFmtId="0" fontId="0" fillId="0" borderId="0" xfId="0" applyFont="1" applyAlignment="1"/>
    <xf numFmtId="0" fontId="1" fillId="0" borderId="0" xfId="0" applyFont="1" applyAlignment="1"/>
    <xf numFmtId="0" fontId="10" fillId="0" borderId="0" xfId="0" applyFont="1" applyBorder="1" applyAlignment="1">
      <alignment horizontal="left" vertical="center" wrapText="1"/>
    </xf>
    <xf numFmtId="0" fontId="1" fillId="0" borderId="0" xfId="0" applyFont="1" applyAlignment="1"/>
    <xf numFmtId="0" fontId="12" fillId="0" borderId="11" xfId="0" applyFont="1" applyBorder="1" applyAlignment="1">
      <alignment horizontal="justify" vertical="center" wrapText="1"/>
    </xf>
    <xf numFmtId="0" fontId="12" fillId="0" borderId="12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4" fontId="13" fillId="0" borderId="6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1" fontId="12" fillId="0" borderId="10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center" wrapText="1"/>
    </xf>
    <xf numFmtId="2" fontId="12" fillId="0" borderId="10" xfId="0" applyNumberFormat="1" applyFont="1" applyBorder="1" applyAlignment="1">
      <alignment horizontal="center" vertical="center"/>
    </xf>
    <xf numFmtId="4" fontId="13" fillId="0" borderId="4" xfId="0" applyNumberFormat="1" applyFont="1" applyBorder="1" applyAlignment="1">
      <alignment horizontal="center" vertical="center" wrapText="1"/>
    </xf>
    <xf numFmtId="2" fontId="11" fillId="0" borderId="10" xfId="0" applyNumberFormat="1" applyFont="1" applyBorder="1" applyAlignment="1">
      <alignment horizontal="center" vertical="center" wrapText="1"/>
    </xf>
    <xf numFmtId="4" fontId="12" fillId="0" borderId="10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9" xfId="0" applyFont="1" applyBorder="1" applyAlignment="1">
      <alignment vertical="top" wrapText="1"/>
    </xf>
    <xf numFmtId="0" fontId="10" fillId="0" borderId="0" xfId="0" applyFont="1" applyAlignment="1">
      <alignment horizontal="center" wrapText="1"/>
    </xf>
    <xf numFmtId="0" fontId="10" fillId="0" borderId="9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7" xfId="0" applyFont="1" applyBorder="1"/>
    <xf numFmtId="0" fontId="7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8" xfId="0" applyFont="1" applyBorder="1" applyAlignment="1">
      <alignment horizontal="center" wrapText="1"/>
    </xf>
    <xf numFmtId="0" fontId="1" fillId="0" borderId="0" xfId="0" applyFont="1" applyAlignment="1"/>
    <xf numFmtId="0" fontId="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2" fillId="2" borderId="1" xfId="0" applyFont="1" applyFill="1" applyBorder="1" applyAlignment="1">
      <alignment horizontal="right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0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1"/>
  <sheetViews>
    <sheetView tabSelected="1" topLeftCell="A4" workbookViewId="0">
      <selection activeCell="T6" sqref="T6"/>
    </sheetView>
  </sheetViews>
  <sheetFormatPr defaultColWidth="14.44140625" defaultRowHeight="15" customHeight="1" x14ac:dyDescent="0.3"/>
  <cols>
    <col min="1" max="1" width="8.6640625" customWidth="1"/>
    <col min="2" max="2" width="26.33203125" customWidth="1"/>
    <col min="3" max="3" width="12.5546875" customWidth="1"/>
    <col min="4" max="4" width="13.5546875" customWidth="1"/>
    <col min="5" max="5" width="6.109375" customWidth="1"/>
    <col min="6" max="6" width="13.109375" customWidth="1"/>
    <col min="7" max="7" width="12.6640625" customWidth="1"/>
    <col min="8" max="8" width="12.109375" customWidth="1"/>
    <col min="9" max="9" width="9.88671875" customWidth="1"/>
    <col min="10" max="11" width="8.6640625" customWidth="1"/>
    <col min="12" max="12" width="13.33203125" customWidth="1"/>
    <col min="13" max="13" width="10.44140625" customWidth="1"/>
    <col min="14" max="14" width="0.33203125" customWidth="1"/>
    <col min="15" max="17" width="8.6640625" hidden="1" customWidth="1"/>
    <col min="18" max="26" width="8.6640625" customWidth="1"/>
  </cols>
  <sheetData>
    <row r="1" spans="1:26" ht="15" customHeight="1" x14ac:dyDescent="0.3">
      <c r="A1" s="29" t="s">
        <v>15</v>
      </c>
      <c r="B1" s="29"/>
      <c r="C1" s="29"/>
      <c r="D1" s="8"/>
      <c r="E1" s="8"/>
      <c r="F1" s="8"/>
      <c r="G1" s="8"/>
      <c r="H1" s="8"/>
      <c r="I1" s="8"/>
      <c r="J1" s="31" t="s">
        <v>16</v>
      </c>
      <c r="K1" s="31"/>
      <c r="L1" s="31"/>
      <c r="M1" s="31"/>
    </row>
    <row r="2" spans="1:26" ht="93" customHeight="1" x14ac:dyDescent="0.3">
      <c r="A2" s="8"/>
      <c r="B2" s="30" t="s">
        <v>23</v>
      </c>
      <c r="C2" s="30"/>
      <c r="D2" s="10"/>
      <c r="E2" s="10"/>
      <c r="F2" s="10"/>
      <c r="G2" s="10"/>
      <c r="H2" s="10"/>
      <c r="I2" s="10"/>
      <c r="J2" s="32" t="s">
        <v>42</v>
      </c>
      <c r="K2" s="32"/>
      <c r="L2" s="32"/>
      <c r="M2" s="9"/>
    </row>
    <row r="3" spans="1:26" ht="33.6" customHeight="1" x14ac:dyDescent="0.3">
      <c r="A3" s="8"/>
      <c r="B3" s="28" t="s">
        <v>25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11"/>
    </row>
    <row r="4" spans="1:26" ht="16.95" customHeight="1" x14ac:dyDescent="0.3">
      <c r="A4" s="44" t="s">
        <v>0</v>
      </c>
      <c r="B4" s="44" t="s">
        <v>1</v>
      </c>
      <c r="C4" s="44" t="s">
        <v>2</v>
      </c>
      <c r="D4" s="45" t="s">
        <v>3</v>
      </c>
      <c r="E4" s="48" t="s">
        <v>4</v>
      </c>
      <c r="F4" s="49" t="s">
        <v>5</v>
      </c>
      <c r="G4" s="50"/>
      <c r="H4" s="51"/>
      <c r="I4" s="33" t="s">
        <v>19</v>
      </c>
      <c r="J4" s="44" t="s">
        <v>6</v>
      </c>
      <c r="K4" s="44" t="s">
        <v>7</v>
      </c>
      <c r="L4" s="33" t="s">
        <v>20</v>
      </c>
      <c r="M4" s="33" t="s">
        <v>21</v>
      </c>
    </row>
    <row r="5" spans="1:26" ht="14.4" x14ac:dyDescent="0.3">
      <c r="A5" s="34"/>
      <c r="B5" s="34"/>
      <c r="C5" s="34"/>
      <c r="D5" s="46"/>
      <c r="E5" s="34"/>
      <c r="F5" s="1" t="s">
        <v>8</v>
      </c>
      <c r="G5" s="1" t="s">
        <v>9</v>
      </c>
      <c r="H5" s="1" t="s">
        <v>10</v>
      </c>
      <c r="I5" s="34"/>
      <c r="J5" s="34"/>
      <c r="K5" s="34"/>
      <c r="L5" s="34"/>
      <c r="M5" s="34"/>
    </row>
    <row r="6" spans="1:26" ht="37.5" customHeight="1" x14ac:dyDescent="0.3">
      <c r="A6" s="34"/>
      <c r="B6" s="34"/>
      <c r="C6" s="34"/>
      <c r="D6" s="46"/>
      <c r="E6" s="34"/>
      <c r="F6" s="2" t="s">
        <v>11</v>
      </c>
      <c r="G6" s="2" t="s">
        <v>11</v>
      </c>
      <c r="H6" s="2" t="s">
        <v>11</v>
      </c>
      <c r="I6" s="34"/>
      <c r="J6" s="34"/>
      <c r="K6" s="34"/>
      <c r="L6" s="34"/>
      <c r="M6" s="34"/>
    </row>
    <row r="7" spans="1:26" ht="14.4" x14ac:dyDescent="0.3">
      <c r="A7" s="34"/>
      <c r="B7" s="34"/>
      <c r="C7" s="34"/>
      <c r="D7" s="46"/>
      <c r="E7" s="34"/>
      <c r="F7" s="6" t="s">
        <v>26</v>
      </c>
      <c r="G7" s="6" t="s">
        <v>28</v>
      </c>
      <c r="H7" s="6" t="s">
        <v>30</v>
      </c>
      <c r="I7" s="34"/>
      <c r="J7" s="34"/>
      <c r="K7" s="34"/>
      <c r="L7" s="34"/>
      <c r="M7" s="34"/>
    </row>
    <row r="8" spans="1:26" ht="14.4" x14ac:dyDescent="0.3">
      <c r="A8" s="34"/>
      <c r="B8" s="34"/>
      <c r="C8" s="34"/>
      <c r="D8" s="46"/>
      <c r="E8" s="34"/>
      <c r="F8" s="2" t="s">
        <v>27</v>
      </c>
      <c r="G8" s="2" t="s">
        <v>29</v>
      </c>
      <c r="H8" s="2" t="s">
        <v>29</v>
      </c>
      <c r="I8" s="34"/>
      <c r="J8" s="34"/>
      <c r="K8" s="34"/>
      <c r="L8" s="34"/>
      <c r="M8" s="34"/>
    </row>
    <row r="9" spans="1:26" ht="23.4" customHeight="1" x14ac:dyDescent="0.3">
      <c r="A9" s="35"/>
      <c r="B9" s="35"/>
      <c r="C9" s="35"/>
      <c r="D9" s="47"/>
      <c r="E9" s="35"/>
      <c r="F9" s="2" t="s">
        <v>13</v>
      </c>
      <c r="G9" s="2" t="s">
        <v>14</v>
      </c>
      <c r="H9" s="6" t="s">
        <v>12</v>
      </c>
      <c r="I9" s="35"/>
      <c r="J9" s="35"/>
      <c r="K9" s="35"/>
      <c r="L9" s="35"/>
      <c r="M9" s="35"/>
    </row>
    <row r="10" spans="1:26" thickBot="1" x14ac:dyDescent="0.35">
      <c r="A10" s="3">
        <v>1</v>
      </c>
      <c r="B10" s="3">
        <v>2</v>
      </c>
      <c r="C10" s="3">
        <v>3</v>
      </c>
      <c r="D10" s="3">
        <v>4</v>
      </c>
      <c r="E10" s="18">
        <v>5</v>
      </c>
      <c r="F10" s="18">
        <v>6</v>
      </c>
      <c r="G10" s="3">
        <v>7</v>
      </c>
      <c r="H10" s="3">
        <v>8</v>
      </c>
      <c r="I10" s="3">
        <v>9</v>
      </c>
      <c r="J10" s="3">
        <v>10</v>
      </c>
      <c r="K10" s="3">
        <v>11</v>
      </c>
      <c r="L10" s="3">
        <v>12</v>
      </c>
      <c r="M10" s="3">
        <v>13</v>
      </c>
    </row>
    <row r="11" spans="1:26" ht="66" customHeight="1" thickBot="1" x14ac:dyDescent="0.35">
      <c r="A11" s="3">
        <v>1</v>
      </c>
      <c r="B11" s="16" t="s">
        <v>32</v>
      </c>
      <c r="C11" s="19" t="s">
        <v>31</v>
      </c>
      <c r="D11" s="21" t="s">
        <v>40</v>
      </c>
      <c r="E11" s="22">
        <v>300</v>
      </c>
      <c r="F11" s="24">
        <v>187.25</v>
      </c>
      <c r="G11" s="25">
        <v>184.48</v>
      </c>
      <c r="H11" s="20">
        <v>191.86</v>
      </c>
      <c r="I11" s="20">
        <v>184.48</v>
      </c>
      <c r="J11" s="26" t="s">
        <v>17</v>
      </c>
      <c r="K11" s="26" t="s">
        <v>17</v>
      </c>
      <c r="L11" s="20">
        <f>I11</f>
        <v>184.48</v>
      </c>
      <c r="M11" s="20">
        <f t="shared" ref="M11:M16" si="0">L11*E11</f>
        <v>55344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70.8" customHeight="1" thickBot="1" x14ac:dyDescent="0.35">
      <c r="A12" s="3">
        <v>2</v>
      </c>
      <c r="B12" s="17" t="s">
        <v>32</v>
      </c>
      <c r="C12" s="19" t="s">
        <v>31</v>
      </c>
      <c r="D12" s="21" t="s">
        <v>36</v>
      </c>
      <c r="E12" s="22">
        <v>200</v>
      </c>
      <c r="F12" s="24">
        <v>175.19</v>
      </c>
      <c r="G12" s="25">
        <v>172.6</v>
      </c>
      <c r="H12" s="20">
        <v>179.5</v>
      </c>
      <c r="I12" s="20">
        <v>172.6</v>
      </c>
      <c r="J12" s="26" t="s">
        <v>17</v>
      </c>
      <c r="K12" s="26" t="s">
        <v>17</v>
      </c>
      <c r="L12" s="20">
        <f t="shared" ref="L12:L16" si="1">I12</f>
        <v>172.6</v>
      </c>
      <c r="M12" s="20">
        <f t="shared" si="0"/>
        <v>34520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55.2" customHeight="1" thickBot="1" x14ac:dyDescent="0.35">
      <c r="A13" s="3">
        <v>3</v>
      </c>
      <c r="B13" s="17" t="s">
        <v>32</v>
      </c>
      <c r="C13" s="19" t="s">
        <v>31</v>
      </c>
      <c r="D13" s="21" t="s">
        <v>41</v>
      </c>
      <c r="E13" s="22">
        <v>200</v>
      </c>
      <c r="F13" s="24">
        <v>202.47</v>
      </c>
      <c r="G13" s="25">
        <v>199.48</v>
      </c>
      <c r="H13" s="20">
        <v>207.46</v>
      </c>
      <c r="I13" s="20">
        <v>199.48</v>
      </c>
      <c r="J13" s="26" t="s">
        <v>17</v>
      </c>
      <c r="K13" s="26" t="s">
        <v>17</v>
      </c>
      <c r="L13" s="20">
        <f t="shared" si="1"/>
        <v>199.48</v>
      </c>
      <c r="M13" s="20">
        <f t="shared" si="0"/>
        <v>39896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66.599999999999994" thickBot="1" x14ac:dyDescent="0.35">
      <c r="A14" s="3">
        <v>4</v>
      </c>
      <c r="B14" s="23" t="s">
        <v>33</v>
      </c>
      <c r="C14" s="19" t="s">
        <v>31</v>
      </c>
      <c r="D14" s="21" t="s">
        <v>37</v>
      </c>
      <c r="E14" s="22">
        <v>300</v>
      </c>
      <c r="F14" s="24">
        <v>102.37</v>
      </c>
      <c r="G14" s="25">
        <v>100.86</v>
      </c>
      <c r="H14" s="20">
        <v>104.89</v>
      </c>
      <c r="I14" s="20">
        <v>100.86</v>
      </c>
      <c r="J14" s="26" t="s">
        <v>17</v>
      </c>
      <c r="K14" s="26" t="s">
        <v>17</v>
      </c>
      <c r="L14" s="20">
        <f t="shared" si="1"/>
        <v>100.86</v>
      </c>
      <c r="M14" s="20">
        <f t="shared" si="0"/>
        <v>30258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66.599999999999994" thickBot="1" x14ac:dyDescent="0.35">
      <c r="A15" s="3">
        <v>5</v>
      </c>
      <c r="B15" s="17" t="s">
        <v>34</v>
      </c>
      <c r="C15" s="19" t="s">
        <v>31</v>
      </c>
      <c r="D15" s="21" t="s">
        <v>38</v>
      </c>
      <c r="E15" s="22">
        <v>10</v>
      </c>
      <c r="F15" s="27">
        <v>2441.7399999999998</v>
      </c>
      <c r="G15" s="25">
        <v>2396.8000000000002</v>
      </c>
      <c r="H15" s="20">
        <v>2651.46</v>
      </c>
      <c r="I15" s="20">
        <v>2396.8000000000002</v>
      </c>
      <c r="J15" s="26" t="s">
        <v>17</v>
      </c>
      <c r="K15" s="26" t="s">
        <v>17</v>
      </c>
      <c r="L15" s="20">
        <f t="shared" si="1"/>
        <v>2396.8000000000002</v>
      </c>
      <c r="M15" s="20">
        <f t="shared" si="0"/>
        <v>23968</v>
      </c>
    </row>
    <row r="16" spans="1:26" ht="53.4" customHeight="1" thickBot="1" x14ac:dyDescent="0.35">
      <c r="A16" s="3">
        <v>6</v>
      </c>
      <c r="B16" s="17" t="s">
        <v>35</v>
      </c>
      <c r="C16" s="19" t="s">
        <v>31</v>
      </c>
      <c r="D16" s="21" t="s">
        <v>39</v>
      </c>
      <c r="E16" s="22">
        <v>1</v>
      </c>
      <c r="F16" s="27">
        <v>18891.7</v>
      </c>
      <c r="G16" s="25">
        <v>18544</v>
      </c>
      <c r="H16" s="20">
        <v>20514.3</v>
      </c>
      <c r="I16" s="20">
        <v>18544</v>
      </c>
      <c r="J16" s="26" t="s">
        <v>17</v>
      </c>
      <c r="K16" s="26" t="s">
        <v>17</v>
      </c>
      <c r="L16" s="20">
        <f t="shared" si="1"/>
        <v>18544</v>
      </c>
      <c r="M16" s="20">
        <f t="shared" si="0"/>
        <v>18544</v>
      </c>
    </row>
    <row r="17" spans="1:16" ht="15.75" customHeight="1" x14ac:dyDescent="0.3">
      <c r="A17" s="36" t="s">
        <v>24</v>
      </c>
      <c r="B17" s="37"/>
      <c r="C17" s="37"/>
      <c r="D17" s="37"/>
      <c r="E17" s="38"/>
      <c r="F17" s="38"/>
      <c r="G17" s="37"/>
      <c r="H17" s="37"/>
      <c r="I17" s="37"/>
      <c r="J17" s="37"/>
      <c r="K17" s="37"/>
      <c r="L17" s="39"/>
      <c r="M17" s="7">
        <f>SUM( M11:M16)</f>
        <v>202530</v>
      </c>
      <c r="N17" s="5"/>
    </row>
    <row r="18" spans="1:16" ht="15.6" customHeight="1" x14ac:dyDescent="0.3">
      <c r="A18" s="42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13"/>
      <c r="O18" s="13"/>
      <c r="P18" s="13"/>
    </row>
    <row r="19" spans="1:16" s="12" customFormat="1" ht="48.75" customHeight="1" x14ac:dyDescent="0.3">
      <c r="A19" s="40" t="s">
        <v>18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13"/>
      <c r="O19" s="13"/>
      <c r="P19" s="13"/>
    </row>
    <row r="20" spans="1:16" s="12" customFormat="1" ht="23.4" customHeight="1" x14ac:dyDescent="0.3">
      <c r="A20" s="40" t="s">
        <v>22</v>
      </c>
      <c r="B20" s="52"/>
      <c r="C20" s="52"/>
      <c r="D20" s="52"/>
      <c r="E20" s="52"/>
      <c r="F20" s="52"/>
      <c r="G20" s="52"/>
      <c r="H20" s="14"/>
      <c r="I20" s="14"/>
      <c r="J20" s="14"/>
      <c r="K20" s="14"/>
      <c r="L20" s="14"/>
      <c r="M20" s="14"/>
      <c r="N20" s="15"/>
      <c r="O20" s="15"/>
      <c r="P20" s="15"/>
    </row>
    <row r="21" spans="1:16" ht="22.2" customHeight="1" x14ac:dyDescent="0.3">
      <c r="A21" s="41"/>
      <c r="B21" s="41"/>
      <c r="C21" s="41"/>
      <c r="D21" s="41"/>
      <c r="E21" s="41"/>
      <c r="F21" s="41"/>
      <c r="G21" s="41"/>
      <c r="H21" s="13"/>
      <c r="I21" s="13"/>
      <c r="J21" s="13"/>
      <c r="K21" s="13"/>
      <c r="L21" s="13"/>
      <c r="M21" s="13"/>
      <c r="N21" s="13"/>
      <c r="O21" s="13"/>
      <c r="P21" s="13"/>
    </row>
    <row r="22" spans="1:16" ht="15.75" customHeight="1" x14ac:dyDescent="0.3"/>
    <row r="23" spans="1:16" ht="15.75" customHeight="1" x14ac:dyDescent="0.3"/>
    <row r="24" spans="1:16" ht="15.75" customHeight="1" x14ac:dyDescent="0.3"/>
    <row r="25" spans="1:16" ht="15.75" customHeight="1" x14ac:dyDescent="0.3"/>
    <row r="26" spans="1:16" ht="15.75" customHeight="1" x14ac:dyDescent="0.3"/>
    <row r="27" spans="1:16" ht="15.75" customHeight="1" x14ac:dyDescent="0.3"/>
    <row r="28" spans="1:16" ht="15.75" customHeight="1" x14ac:dyDescent="0.3"/>
    <row r="29" spans="1:16" ht="15.75" customHeight="1" x14ac:dyDescent="0.3"/>
    <row r="30" spans="1:16" ht="15.75" customHeight="1" x14ac:dyDescent="0.3"/>
    <row r="31" spans="1:16" ht="15.75" customHeight="1" x14ac:dyDescent="0.3"/>
    <row r="32" spans="1:16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</sheetData>
  <mergeCells count="21">
    <mergeCell ref="L4:L9"/>
    <mergeCell ref="M4:M9"/>
    <mergeCell ref="A17:L17"/>
    <mergeCell ref="A19:M19"/>
    <mergeCell ref="A21:G21"/>
    <mergeCell ref="A18:M18"/>
    <mergeCell ref="A4:A9"/>
    <mergeCell ref="B4:B9"/>
    <mergeCell ref="C4:C9"/>
    <mergeCell ref="D4:D9"/>
    <mergeCell ref="E4:E9"/>
    <mergeCell ref="F4:H4"/>
    <mergeCell ref="I4:I9"/>
    <mergeCell ref="J4:J9"/>
    <mergeCell ref="K4:K9"/>
    <mergeCell ref="A20:G20"/>
    <mergeCell ref="B3:L3"/>
    <mergeCell ref="A1:C1"/>
    <mergeCell ref="B2:C2"/>
    <mergeCell ref="J1:M1"/>
    <mergeCell ref="J2:L2"/>
  </mergeCells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2026-06-02T10:42:40Z</cp:lastPrinted>
  <dcterms:created xsi:type="dcterms:W3CDTF">2025-01-17T10:21:51Z</dcterms:created>
  <dcterms:modified xsi:type="dcterms:W3CDTF">2026-06-02T10:50:06Z</dcterms:modified>
</cp:coreProperties>
</file>