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5 школа\ЭМ_Канцтовары\"/>
    </mc:Choice>
  </mc:AlternateContent>
  <xr:revisionPtr revIDLastSave="0" documentId="13_ncr:1_{3B0B803D-690B-4D2C-B346-971AA12EAE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3" sheetId="3" r:id="rId2"/>
  </sheets>
  <calcPr calcId="191029" refMode="R1C1" fullPrecision="0"/>
</workbook>
</file>

<file path=xl/calcChain.xml><?xml version="1.0" encoding="utf-8"?>
<calcChain xmlns="http://schemas.openxmlformats.org/spreadsheetml/2006/main">
  <c r="H38" i="1" l="1"/>
  <c r="H39" i="1"/>
  <c r="H40" i="1"/>
  <c r="H41" i="1"/>
  <c r="G38" i="1"/>
  <c r="J38" i="1" s="1"/>
  <c r="L38" i="1" s="1"/>
  <c r="G39" i="1"/>
  <c r="J39" i="1" s="1"/>
  <c r="L39" i="1" s="1"/>
  <c r="G40" i="1"/>
  <c r="J40" i="1" s="1"/>
  <c r="L40" i="1" s="1"/>
  <c r="G41" i="1"/>
  <c r="J41" i="1" s="1"/>
  <c r="L41" i="1" s="1"/>
  <c r="H18" i="1"/>
  <c r="H19" i="1"/>
  <c r="H20" i="1"/>
  <c r="H21" i="1"/>
  <c r="I21" i="1" s="1"/>
  <c r="H22" i="1"/>
  <c r="H23" i="1"/>
  <c r="H24" i="1"/>
  <c r="I24" i="1" s="1"/>
  <c r="H25" i="1"/>
  <c r="I25" i="1" s="1"/>
  <c r="H26" i="1"/>
  <c r="H27" i="1"/>
  <c r="H28" i="1"/>
  <c r="H29" i="1"/>
  <c r="H30" i="1"/>
  <c r="H31" i="1"/>
  <c r="H32" i="1"/>
  <c r="H33" i="1"/>
  <c r="G18" i="1"/>
  <c r="J18" i="1" s="1"/>
  <c r="L18" i="1" s="1"/>
  <c r="G19" i="1"/>
  <c r="J19" i="1" s="1"/>
  <c r="L19" i="1" s="1"/>
  <c r="G20" i="1"/>
  <c r="J20" i="1" s="1"/>
  <c r="L20" i="1" s="1"/>
  <c r="G21" i="1"/>
  <c r="J21" i="1" s="1"/>
  <c r="L21" i="1" s="1"/>
  <c r="G22" i="1"/>
  <c r="J22" i="1" s="1"/>
  <c r="L22" i="1" s="1"/>
  <c r="G23" i="1"/>
  <c r="J23" i="1" s="1"/>
  <c r="L23" i="1" s="1"/>
  <c r="G24" i="1"/>
  <c r="J24" i="1" s="1"/>
  <c r="L24" i="1" s="1"/>
  <c r="G25" i="1"/>
  <c r="J25" i="1" s="1"/>
  <c r="L25" i="1" s="1"/>
  <c r="G26" i="1"/>
  <c r="J26" i="1" s="1"/>
  <c r="L26" i="1" s="1"/>
  <c r="G27" i="1"/>
  <c r="J27" i="1" s="1"/>
  <c r="L27" i="1" s="1"/>
  <c r="G28" i="1"/>
  <c r="J28" i="1" s="1"/>
  <c r="L28" i="1" s="1"/>
  <c r="G29" i="1"/>
  <c r="J29" i="1" s="1"/>
  <c r="L29" i="1" s="1"/>
  <c r="G30" i="1"/>
  <c r="J30" i="1" s="1"/>
  <c r="L30" i="1" s="1"/>
  <c r="G31" i="1"/>
  <c r="J31" i="1" s="1"/>
  <c r="L31" i="1" s="1"/>
  <c r="G32" i="1"/>
  <c r="J32" i="1" s="1"/>
  <c r="L32" i="1" s="1"/>
  <c r="G33" i="1"/>
  <c r="J33" i="1" s="1"/>
  <c r="L33" i="1" s="1"/>
  <c r="H12" i="1"/>
  <c r="H13" i="1"/>
  <c r="H14" i="1"/>
  <c r="H15" i="1"/>
  <c r="H16" i="1"/>
  <c r="H17" i="1"/>
  <c r="H34" i="1"/>
  <c r="H35" i="1"/>
  <c r="H36" i="1"/>
  <c r="H37" i="1"/>
  <c r="H42" i="1"/>
  <c r="G11" i="1"/>
  <c r="J11" i="1" s="1"/>
  <c r="L11" i="1" s="1"/>
  <c r="G12" i="1"/>
  <c r="J12" i="1" s="1"/>
  <c r="L12" i="1" s="1"/>
  <c r="G13" i="1"/>
  <c r="J13" i="1" s="1"/>
  <c r="L13" i="1" s="1"/>
  <c r="G14" i="1"/>
  <c r="J14" i="1" s="1"/>
  <c r="L14" i="1" s="1"/>
  <c r="G15" i="1"/>
  <c r="J15" i="1" s="1"/>
  <c r="L15" i="1" s="1"/>
  <c r="G16" i="1"/>
  <c r="J16" i="1" s="1"/>
  <c r="L16" i="1" s="1"/>
  <c r="G17" i="1"/>
  <c r="J17" i="1" s="1"/>
  <c r="L17" i="1" s="1"/>
  <c r="G34" i="1"/>
  <c r="J34" i="1" s="1"/>
  <c r="L34" i="1" s="1"/>
  <c r="G35" i="1"/>
  <c r="J35" i="1" s="1"/>
  <c r="L35" i="1" s="1"/>
  <c r="G36" i="1"/>
  <c r="J36" i="1" s="1"/>
  <c r="L36" i="1" s="1"/>
  <c r="G37" i="1"/>
  <c r="J37" i="1" s="1"/>
  <c r="L37" i="1" s="1"/>
  <c r="G42" i="1"/>
  <c r="J42" i="1" s="1"/>
  <c r="L42" i="1" s="1"/>
  <c r="H11" i="1"/>
  <c r="I33" i="1" l="1"/>
  <c r="I30" i="1"/>
  <c r="I19" i="1"/>
  <c r="I18" i="1"/>
  <c r="I26" i="1"/>
  <c r="I38" i="1"/>
  <c r="I22" i="1"/>
  <c r="I20" i="1"/>
  <c r="I32" i="1"/>
  <c r="I23" i="1"/>
  <c r="I31" i="1"/>
  <c r="I29" i="1"/>
  <c r="I28" i="1"/>
  <c r="I27" i="1"/>
  <c r="I39" i="1"/>
  <c r="I41" i="1"/>
  <c r="I40" i="1"/>
  <c r="I35" i="1"/>
  <c r="I34" i="1"/>
  <c r="I17" i="1"/>
  <c r="I14" i="1"/>
  <c r="I12" i="1"/>
  <c r="I42" i="1"/>
  <c r="I15" i="1"/>
  <c r="I13" i="1"/>
  <c r="I37" i="1"/>
  <c r="I16" i="1"/>
  <c r="I36" i="1"/>
  <c r="I11" i="1"/>
  <c r="L43" i="1" l="1"/>
</calcChain>
</file>

<file path=xl/sharedStrings.xml><?xml version="1.0" encoding="utf-8"?>
<sst xmlns="http://schemas.openxmlformats.org/spreadsheetml/2006/main" count="117" uniqueCount="77">
  <si>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</si>
  <si>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</si>
  <si>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</si>
  <si>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</si>
  <si>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</si>
  <si>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</si>
  <si>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</si>
  <si>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</si>
  <si>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</si>
  <si>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</si>
  <si>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</si>
  <si>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</si>
  <si>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наименьшая цена </t>
  </si>
  <si>
    <t>ПП РФ 1875</t>
  </si>
  <si>
    <t xml:space="preserve">Среднее квадратичное отклонение, руб.
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</si>
  <si>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</si>
  <si>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Коммерческое предложение  №1 от 03.06.2026</t>
  </si>
  <si>
    <t>Коммерческое предложение  №2 от  03.06.2026</t>
  </si>
  <si>
    <t>Коммерческое предложение № 3 от 03.06.2026</t>
  </si>
  <si>
    <t>Предельные цены по состоянию на 04.06.2026</t>
  </si>
  <si>
    <t>Ограничение</t>
  </si>
  <si>
    <t>Преимущество</t>
  </si>
  <si>
    <t>Запрет</t>
  </si>
  <si>
    <t>Поставка канцелярских товаров  для обеспечения нужд ГБОУ СОШ № 115 Выборгского района Санкт-Петербурга  по адресу: 194295, г. Санкт-Петербург, Поэтический бульвар, д. 5, корп. 3, лит.А в 2026 году.</t>
  </si>
  <si>
    <t>Журнал регистрации исходящих документов</t>
  </si>
  <si>
    <t>Краска штемпельная</t>
  </si>
  <si>
    <t>Зажимы для бумаг</t>
  </si>
  <si>
    <t xml:space="preserve">Папка пластиковая </t>
  </si>
  <si>
    <t>Папка на 2 кольцах</t>
  </si>
  <si>
    <t xml:space="preserve">Клейкая лента </t>
  </si>
  <si>
    <t>Зажим для бумаг</t>
  </si>
  <si>
    <t>Нить лавсановая для прошивки документов</t>
  </si>
  <si>
    <t>Бумага для офисной техники белая</t>
  </si>
  <si>
    <t xml:space="preserve">Папка на 2 кольцах </t>
  </si>
  <si>
    <t xml:space="preserve">Клей канцелярский </t>
  </si>
  <si>
    <t>Клейкая лента</t>
  </si>
  <si>
    <t>Штемпельная подушка</t>
  </si>
  <si>
    <t>Папка адресная</t>
  </si>
  <si>
    <t>Ручка шариковая</t>
  </si>
  <si>
    <t>Корректирующая лента</t>
  </si>
  <si>
    <t xml:space="preserve">Клейкая двухсторонняя лента </t>
  </si>
  <si>
    <t xml:space="preserve">Файл-вкладыш </t>
  </si>
  <si>
    <t xml:space="preserve">Корректирующая жидкость </t>
  </si>
  <si>
    <t xml:space="preserve">Лоток вертикальный для бумаг </t>
  </si>
  <si>
    <t xml:space="preserve">Книга учета универсальная </t>
  </si>
  <si>
    <t>Степлер №10</t>
  </si>
  <si>
    <t xml:space="preserve">Корзина для бумаг </t>
  </si>
  <si>
    <t xml:space="preserve">Ручка шариковая </t>
  </si>
  <si>
    <t xml:space="preserve">Ручка канцелярская </t>
  </si>
  <si>
    <t xml:space="preserve">Папка-регистратор </t>
  </si>
  <si>
    <t xml:space="preserve">Диспенсер для клейкой ленты </t>
  </si>
  <si>
    <t xml:space="preserve">Ножницы </t>
  </si>
  <si>
    <t xml:space="preserve">Иглы для шитья и прошивки документов </t>
  </si>
  <si>
    <t xml:space="preserve">17.23.13.110 </t>
  </si>
  <si>
    <t>20.59.30.190</t>
  </si>
  <si>
    <t>25.99.23.000-00000022</t>
  </si>
  <si>
    <t>22.29.25.000-166</t>
  </si>
  <si>
    <t>22.29.25.000</t>
  </si>
  <si>
    <t>22.29.25.000-055</t>
  </si>
  <si>
    <t>22.29.21.000-005</t>
  </si>
  <si>
    <t>25.99.23.000-016</t>
  </si>
  <si>
    <t>20.60.12.120</t>
  </si>
  <si>
    <t>25.99.23.000-018</t>
  </si>
  <si>
    <t>17.12.14.129-001</t>
  </si>
  <si>
    <t>20.52.10.190-001</t>
  </si>
  <si>
    <t>22.29.21.000</t>
  </si>
  <si>
    <t>32.99.16.140</t>
  </si>
  <si>
    <t xml:space="preserve">17.23.13.193 </t>
  </si>
  <si>
    <t>32.99.12.110</t>
  </si>
  <si>
    <t>20.59.59.900</t>
  </si>
  <si>
    <t>22.29.25.000-058</t>
  </si>
  <si>
    <t>17.23.13.120-003</t>
  </si>
  <si>
    <t xml:space="preserve">25.99.22.130 </t>
  </si>
  <si>
    <t>32.99.12.110-009</t>
  </si>
  <si>
    <t>17.23.13.193-006</t>
  </si>
  <si>
    <t>25.71.11.120</t>
  </si>
  <si>
    <t xml:space="preserve">25.93.18.110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</si>
</sst>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 shrinkToFit="1"/>
    </xf>
    <xf numFmtId="0" fontId="14" fillId="0" borderId="3" xfId="0" applyFont="1" applyBorder="1" applyAlignment="1">
      <alignment horizontal="center" vertical="top" wrapText="1"/>
    </xf>
    <xf numFmtId="9" fontId="14" fillId="0" borderId="3" xfId="1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2" fontId="14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 shrinkToFit="1"/>
    </xf>
    <xf numFmtId="0" fontId="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9</xdr:row>
      <xdr:rowOff>476250</xdr:rowOff>
    </xdr:from>
    <xdr:to>
      <xdr:col>8</xdr:col>
      <xdr:colOff>826135</xdr:colOff>
      <xdr:row>9</xdr:row>
      <xdr:rowOff>895349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0850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1371600</xdr:colOff>
      <xdr:row>9</xdr:row>
      <xdr:rowOff>600075</xdr:rowOff>
    </xdr:from>
    <xdr:to>
      <xdr:col>7</xdr:col>
      <xdr:colOff>1370330</xdr:colOff>
      <xdr:row>9</xdr:row>
      <xdr:rowOff>914399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52"/>
  <sheetViews>
    <sheetView tabSelected="1" topLeftCell="C26" workbookViewId="0">
      <selection activeCell="L47" sqref="L47"/>
    </sheetView>
  </sheetViews>
  <sheetFormatPr defaultColWidth="9.109375" defaultRowHeight="13.8" x14ac:dyDescent="0.3"/>
  <cols>
    <col min="1" max="1" width="3.88671875" style="1" customWidth="1"/>
    <col min="2" max="2" width="48.33203125" style="1" customWidth="1"/>
    <col min="3" max="3" width="14.88671875" style="1" customWidth="1"/>
    <col min="4" max="4" width="15.88671875" style="1" customWidth="1"/>
    <col min="5" max="5" width="14.88671875" style="1" customWidth="1"/>
    <col min="6" max="6" width="34.44140625" style="1" customWidth="1"/>
    <col min="7" max="7" width="20.88671875" style="1" customWidth="1"/>
    <col min="8" max="8" width="22.109375" style="1" customWidth="1"/>
    <col min="9" max="9" width="14" style="1" customWidth="1"/>
    <col min="10" max="10" width="9.109375" style="3" customWidth="1"/>
    <col min="11" max="11" width="14.88671875" style="1" customWidth="1"/>
    <col min="12" max="12" width="14.109375" style="1" customWidth="1"/>
    <col min="13" max="13" width="19" style="1" customWidth="1"/>
    <col min="14" max="16384" width="9.109375" style="1"/>
  </cols>
  <sheetData>
    <row r="2" spans="1:13" ht="15" customHeight="1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70.2" customHeight="1" x14ac:dyDescent="0.3">
      <c r="A4" s="30" t="s">
        <v>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ht="15.75" customHeight="1" x14ac:dyDescent="0.3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3" ht="23.25" customHeight="1" x14ac:dyDescent="0.3">
      <c r="A6" s="30" t="s">
        <v>15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3" ht="15" customHeight="1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3" ht="15.6" x14ac:dyDescent="0.3">
      <c r="A8" s="6"/>
      <c r="B8" s="6"/>
      <c r="C8" s="6"/>
      <c r="D8" s="6"/>
      <c r="E8" s="6"/>
      <c r="F8" s="6"/>
      <c r="G8" s="6"/>
      <c r="H8" s="6"/>
      <c r="I8" s="6"/>
      <c r="J8" s="7"/>
      <c r="K8" s="6"/>
      <c r="L8" s="6"/>
      <c r="M8" s="6"/>
    </row>
    <row r="9" spans="1:13" ht="15" customHeight="1" x14ac:dyDescent="0.3">
      <c r="A9" s="29" t="s">
        <v>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3" s="2" customFormat="1" ht="77.25" customHeight="1" x14ac:dyDescent="0.3">
      <c r="A10" s="8" t="s">
        <v>3</v>
      </c>
      <c r="B10" s="9" t="s">
        <v>8</v>
      </c>
      <c r="C10" s="26" t="s">
        <v>16</v>
      </c>
      <c r="D10" s="26" t="s">
        <v>17</v>
      </c>
      <c r="E10" s="26" t="s">
        <v>18</v>
      </c>
      <c r="F10" s="9" t="s">
        <v>19</v>
      </c>
      <c r="G10" s="9" t="s">
        <v>5</v>
      </c>
      <c r="H10" s="10" t="s">
        <v>14</v>
      </c>
      <c r="I10" s="11" t="s">
        <v>2</v>
      </c>
      <c r="J10" s="11" t="s">
        <v>12</v>
      </c>
      <c r="K10" s="12" t="s">
        <v>6</v>
      </c>
      <c r="L10" s="10" t="s">
        <v>7</v>
      </c>
      <c r="M10" s="13" t="s">
        <v>13</v>
      </c>
    </row>
    <row r="11" spans="1:13" s="2" customFormat="1" ht="15.6" x14ac:dyDescent="0.3">
      <c r="A11" s="14">
        <v>1</v>
      </c>
      <c r="B11" s="21" t="s">
        <v>24</v>
      </c>
      <c r="C11" s="22">
        <v>437.83</v>
      </c>
      <c r="D11" s="22">
        <v>405.51</v>
      </c>
      <c r="E11" s="22">
        <v>417.68</v>
      </c>
      <c r="F11" s="23" t="s">
        <v>53</v>
      </c>
      <c r="G11" s="15">
        <f t="shared" ref="G11:G42" si="0">AVERAGE(C11:E11)</f>
        <v>420.34</v>
      </c>
      <c r="H11" s="15">
        <f t="shared" ref="H11:H42" si="1">STDEV(C11:E11)</f>
        <v>16.32</v>
      </c>
      <c r="I11" s="24">
        <f t="shared" ref="I11:I42" si="2">H11/G11*100</f>
        <v>3.88</v>
      </c>
      <c r="J11" s="25">
        <f t="shared" ref="J11:J42" si="3">G11</f>
        <v>420.34</v>
      </c>
      <c r="K11" s="14">
        <v>3</v>
      </c>
      <c r="L11" s="15">
        <f t="shared" ref="L11:L42" si="4">J11*K11</f>
        <v>1261.02</v>
      </c>
      <c r="M11" s="20" t="s">
        <v>21</v>
      </c>
    </row>
    <row r="12" spans="1:13" s="2" customFormat="1" ht="15.6" x14ac:dyDescent="0.3">
      <c r="A12" s="14">
        <v>2</v>
      </c>
      <c r="B12" s="21" t="s">
        <v>25</v>
      </c>
      <c r="C12" s="22">
        <v>406.3</v>
      </c>
      <c r="D12" s="22">
        <v>376.31</v>
      </c>
      <c r="E12" s="22">
        <v>387.6</v>
      </c>
      <c r="F12" s="23" t="s">
        <v>54</v>
      </c>
      <c r="G12" s="15">
        <f t="shared" si="0"/>
        <v>390.07</v>
      </c>
      <c r="H12" s="15">
        <f t="shared" si="1"/>
        <v>15.15</v>
      </c>
      <c r="I12" s="24">
        <f t="shared" si="2"/>
        <v>3.88</v>
      </c>
      <c r="J12" s="25">
        <f t="shared" si="3"/>
        <v>390.07</v>
      </c>
      <c r="K12" s="14">
        <v>3</v>
      </c>
      <c r="L12" s="15">
        <f t="shared" si="4"/>
        <v>1170.21</v>
      </c>
      <c r="M12" s="20" t="s">
        <v>20</v>
      </c>
    </row>
    <row r="13" spans="1:13" s="2" customFormat="1" ht="15.6" x14ac:dyDescent="0.3">
      <c r="A13" s="14">
        <v>3</v>
      </c>
      <c r="B13" s="21" t="s">
        <v>26</v>
      </c>
      <c r="C13" s="22">
        <v>365.31</v>
      </c>
      <c r="D13" s="22">
        <v>338.34</v>
      </c>
      <c r="E13" s="22">
        <v>348.49</v>
      </c>
      <c r="F13" s="23" t="s">
        <v>55</v>
      </c>
      <c r="G13" s="15">
        <f t="shared" si="0"/>
        <v>350.71</v>
      </c>
      <c r="H13" s="15">
        <f t="shared" si="1"/>
        <v>13.62</v>
      </c>
      <c r="I13" s="24">
        <f t="shared" si="2"/>
        <v>3.88</v>
      </c>
      <c r="J13" s="25">
        <f t="shared" si="3"/>
        <v>350.71</v>
      </c>
      <c r="K13" s="14">
        <v>3</v>
      </c>
      <c r="L13" s="15">
        <f t="shared" si="4"/>
        <v>1052.1300000000001</v>
      </c>
      <c r="M13" s="20" t="s">
        <v>21</v>
      </c>
    </row>
    <row r="14" spans="1:13" s="2" customFormat="1" ht="15.6" x14ac:dyDescent="0.3">
      <c r="A14" s="14">
        <v>4</v>
      </c>
      <c r="B14" s="21" t="s">
        <v>27</v>
      </c>
      <c r="C14" s="22">
        <v>35.049999999999997</v>
      </c>
      <c r="D14" s="22">
        <v>32.46</v>
      </c>
      <c r="E14" s="22">
        <v>33.43</v>
      </c>
      <c r="F14" s="23" t="s">
        <v>56</v>
      </c>
      <c r="G14" s="15">
        <f t="shared" si="0"/>
        <v>33.65</v>
      </c>
      <c r="H14" s="15">
        <f t="shared" si="1"/>
        <v>1.31</v>
      </c>
      <c r="I14" s="24">
        <f t="shared" si="2"/>
        <v>3.89</v>
      </c>
      <c r="J14" s="25">
        <f t="shared" si="3"/>
        <v>33.65</v>
      </c>
      <c r="K14" s="14">
        <v>20</v>
      </c>
      <c r="L14" s="15">
        <f t="shared" si="4"/>
        <v>673</v>
      </c>
      <c r="M14" s="20" t="s">
        <v>20</v>
      </c>
    </row>
    <row r="15" spans="1:13" s="2" customFormat="1" ht="15.6" x14ac:dyDescent="0.3">
      <c r="A15" s="14">
        <v>5</v>
      </c>
      <c r="B15" s="21" t="s">
        <v>28</v>
      </c>
      <c r="C15" s="22">
        <v>393.49</v>
      </c>
      <c r="D15" s="22">
        <v>364.44</v>
      </c>
      <c r="E15" s="22">
        <v>375.37</v>
      </c>
      <c r="F15" s="23" t="s">
        <v>57</v>
      </c>
      <c r="G15" s="15">
        <f t="shared" si="0"/>
        <v>377.77</v>
      </c>
      <c r="H15" s="15">
        <f t="shared" si="1"/>
        <v>14.67</v>
      </c>
      <c r="I15" s="24">
        <f t="shared" si="2"/>
        <v>3.88</v>
      </c>
      <c r="J15" s="25">
        <f t="shared" si="3"/>
        <v>377.77</v>
      </c>
      <c r="K15" s="14">
        <v>20</v>
      </c>
      <c r="L15" s="15">
        <f t="shared" si="4"/>
        <v>7555.4</v>
      </c>
      <c r="M15" s="20" t="s">
        <v>20</v>
      </c>
    </row>
    <row r="16" spans="1:13" s="2" customFormat="1" ht="15.6" x14ac:dyDescent="0.3">
      <c r="A16" s="14">
        <v>6</v>
      </c>
      <c r="B16" s="21" t="s">
        <v>27</v>
      </c>
      <c r="C16" s="22">
        <v>50.01</v>
      </c>
      <c r="D16" s="22">
        <v>46.32</v>
      </c>
      <c r="E16" s="22">
        <v>47.71</v>
      </c>
      <c r="F16" s="23" t="s">
        <v>58</v>
      </c>
      <c r="G16" s="15">
        <f t="shared" si="0"/>
        <v>48.01</v>
      </c>
      <c r="H16" s="15">
        <f t="shared" si="1"/>
        <v>1.86</v>
      </c>
      <c r="I16" s="24">
        <f t="shared" si="2"/>
        <v>3.87</v>
      </c>
      <c r="J16" s="25">
        <f t="shared" si="3"/>
        <v>48.01</v>
      </c>
      <c r="K16" s="14">
        <v>50</v>
      </c>
      <c r="L16" s="15">
        <f t="shared" si="4"/>
        <v>2400.5</v>
      </c>
      <c r="M16" s="20" t="s">
        <v>20</v>
      </c>
    </row>
    <row r="17" spans="1:13" s="2" customFormat="1" ht="15.6" x14ac:dyDescent="0.3">
      <c r="A17" s="14">
        <v>7</v>
      </c>
      <c r="B17" s="21" t="s">
        <v>29</v>
      </c>
      <c r="C17" s="22">
        <v>26.18</v>
      </c>
      <c r="D17" s="22">
        <v>24.25</v>
      </c>
      <c r="E17" s="22">
        <v>24.98</v>
      </c>
      <c r="F17" s="23" t="s">
        <v>59</v>
      </c>
      <c r="G17" s="15">
        <f t="shared" si="0"/>
        <v>25.14</v>
      </c>
      <c r="H17" s="15">
        <f t="shared" si="1"/>
        <v>0.97</v>
      </c>
      <c r="I17" s="24">
        <f t="shared" si="2"/>
        <v>3.86</v>
      </c>
      <c r="J17" s="25">
        <f t="shared" si="3"/>
        <v>25.14</v>
      </c>
      <c r="K17" s="14">
        <v>24</v>
      </c>
      <c r="L17" s="15">
        <f t="shared" si="4"/>
        <v>603.36</v>
      </c>
      <c r="M17" s="20" t="s">
        <v>20</v>
      </c>
    </row>
    <row r="18" spans="1:13" s="2" customFormat="1" ht="15.6" x14ac:dyDescent="0.3">
      <c r="A18" s="14">
        <v>8</v>
      </c>
      <c r="B18" s="21" t="s">
        <v>30</v>
      </c>
      <c r="C18" s="22">
        <v>65.92</v>
      </c>
      <c r="D18" s="22">
        <v>61.05</v>
      </c>
      <c r="E18" s="22">
        <v>62.88</v>
      </c>
      <c r="F18" s="23" t="s">
        <v>60</v>
      </c>
      <c r="G18" s="15">
        <f t="shared" si="0"/>
        <v>63.28</v>
      </c>
      <c r="H18" s="15">
        <f t="shared" si="1"/>
        <v>2.46</v>
      </c>
      <c r="I18" s="24">
        <f t="shared" si="2"/>
        <v>3.89</v>
      </c>
      <c r="J18" s="25">
        <f t="shared" si="3"/>
        <v>63.28</v>
      </c>
      <c r="K18" s="14">
        <v>4</v>
      </c>
      <c r="L18" s="15">
        <f t="shared" si="4"/>
        <v>253.12</v>
      </c>
      <c r="M18" s="20" t="s">
        <v>21</v>
      </c>
    </row>
    <row r="19" spans="1:13" s="2" customFormat="1" ht="15.6" x14ac:dyDescent="0.3">
      <c r="A19" s="14">
        <v>9</v>
      </c>
      <c r="B19" s="21" t="s">
        <v>31</v>
      </c>
      <c r="C19" s="22">
        <v>285.08999999999997</v>
      </c>
      <c r="D19" s="22">
        <v>264.05</v>
      </c>
      <c r="E19" s="22">
        <v>271.97000000000003</v>
      </c>
      <c r="F19" s="23" t="s">
        <v>61</v>
      </c>
      <c r="G19" s="15">
        <f t="shared" si="0"/>
        <v>273.7</v>
      </c>
      <c r="H19" s="15">
        <f t="shared" si="1"/>
        <v>10.63</v>
      </c>
      <c r="I19" s="24">
        <f t="shared" si="2"/>
        <v>3.88</v>
      </c>
      <c r="J19" s="25">
        <f t="shared" si="3"/>
        <v>273.7</v>
      </c>
      <c r="K19" s="14">
        <v>2</v>
      </c>
      <c r="L19" s="15">
        <f t="shared" si="4"/>
        <v>547.4</v>
      </c>
      <c r="M19" s="20" t="s">
        <v>20</v>
      </c>
    </row>
    <row r="20" spans="1:13" s="2" customFormat="1" ht="15.6" x14ac:dyDescent="0.3">
      <c r="A20" s="14">
        <v>10</v>
      </c>
      <c r="B20" s="21" t="s">
        <v>30</v>
      </c>
      <c r="C20" s="22">
        <v>107.41</v>
      </c>
      <c r="D20" s="22">
        <v>99.48</v>
      </c>
      <c r="E20" s="22">
        <v>102.46</v>
      </c>
      <c r="F20" s="23" t="s">
        <v>62</v>
      </c>
      <c r="G20" s="15">
        <f t="shared" si="0"/>
        <v>103.12</v>
      </c>
      <c r="H20" s="15">
        <f t="shared" si="1"/>
        <v>4.01</v>
      </c>
      <c r="I20" s="24">
        <f t="shared" si="2"/>
        <v>3.89</v>
      </c>
      <c r="J20" s="25">
        <f t="shared" si="3"/>
        <v>103.12</v>
      </c>
      <c r="K20" s="14">
        <v>3</v>
      </c>
      <c r="L20" s="15">
        <f t="shared" si="4"/>
        <v>309.36</v>
      </c>
      <c r="M20" s="20" t="s">
        <v>21</v>
      </c>
    </row>
    <row r="21" spans="1:13" s="2" customFormat="1" ht="15.6" x14ac:dyDescent="0.3">
      <c r="A21" s="14">
        <v>11</v>
      </c>
      <c r="B21" s="21" t="s">
        <v>32</v>
      </c>
      <c r="C21" s="22">
        <v>449.79</v>
      </c>
      <c r="D21" s="22">
        <v>416.59</v>
      </c>
      <c r="E21" s="22">
        <v>429.09</v>
      </c>
      <c r="F21" s="23" t="s">
        <v>63</v>
      </c>
      <c r="G21" s="15">
        <f t="shared" si="0"/>
        <v>431.82</v>
      </c>
      <c r="H21" s="15">
        <f t="shared" si="1"/>
        <v>16.77</v>
      </c>
      <c r="I21" s="24">
        <f t="shared" si="2"/>
        <v>3.88</v>
      </c>
      <c r="J21" s="25">
        <f t="shared" si="3"/>
        <v>431.82</v>
      </c>
      <c r="K21" s="14">
        <v>80</v>
      </c>
      <c r="L21" s="15">
        <f t="shared" si="4"/>
        <v>34545.599999999999</v>
      </c>
      <c r="M21" s="20" t="s">
        <v>22</v>
      </c>
    </row>
    <row r="22" spans="1:13" s="2" customFormat="1" ht="15.6" x14ac:dyDescent="0.3">
      <c r="A22" s="14">
        <v>12</v>
      </c>
      <c r="B22" s="21" t="s">
        <v>33</v>
      </c>
      <c r="C22" s="22">
        <v>208.87</v>
      </c>
      <c r="D22" s="22">
        <v>193.45</v>
      </c>
      <c r="E22" s="22">
        <v>199.25</v>
      </c>
      <c r="F22" s="23" t="s">
        <v>57</v>
      </c>
      <c r="G22" s="15">
        <f t="shared" si="0"/>
        <v>200.52</v>
      </c>
      <c r="H22" s="15">
        <f t="shared" si="1"/>
        <v>7.79</v>
      </c>
      <c r="I22" s="24">
        <f t="shared" si="2"/>
        <v>3.88</v>
      </c>
      <c r="J22" s="25">
        <f t="shared" si="3"/>
        <v>200.52</v>
      </c>
      <c r="K22" s="14">
        <v>10</v>
      </c>
      <c r="L22" s="15">
        <f t="shared" si="4"/>
        <v>2005.2</v>
      </c>
      <c r="M22" s="20" t="s">
        <v>20</v>
      </c>
    </row>
    <row r="23" spans="1:13" s="2" customFormat="1" ht="15.6" x14ac:dyDescent="0.3">
      <c r="A23" s="14">
        <v>13</v>
      </c>
      <c r="B23" s="21" t="s">
        <v>33</v>
      </c>
      <c r="C23" s="22">
        <v>160.84</v>
      </c>
      <c r="D23" s="22">
        <v>148.97</v>
      </c>
      <c r="E23" s="22">
        <v>153.44</v>
      </c>
      <c r="F23" s="23" t="s">
        <v>57</v>
      </c>
      <c r="G23" s="15">
        <f t="shared" si="0"/>
        <v>154.41999999999999</v>
      </c>
      <c r="H23" s="15">
        <f t="shared" si="1"/>
        <v>5.99</v>
      </c>
      <c r="I23" s="24">
        <f t="shared" si="2"/>
        <v>3.88</v>
      </c>
      <c r="J23" s="25">
        <f t="shared" si="3"/>
        <v>154.41999999999999</v>
      </c>
      <c r="K23" s="14">
        <v>25</v>
      </c>
      <c r="L23" s="15">
        <f t="shared" si="4"/>
        <v>3860.5</v>
      </c>
      <c r="M23" s="20" t="s">
        <v>20</v>
      </c>
    </row>
    <row r="24" spans="1:13" s="2" customFormat="1" ht="15.6" x14ac:dyDescent="0.3">
      <c r="A24" s="14">
        <v>14</v>
      </c>
      <c r="B24" s="21" t="s">
        <v>34</v>
      </c>
      <c r="C24" s="22">
        <v>130.51</v>
      </c>
      <c r="D24" s="22">
        <v>120.88</v>
      </c>
      <c r="E24" s="22">
        <v>124.51</v>
      </c>
      <c r="F24" s="23" t="s">
        <v>64</v>
      </c>
      <c r="G24" s="15">
        <f t="shared" si="0"/>
        <v>125.3</v>
      </c>
      <c r="H24" s="15">
        <f t="shared" si="1"/>
        <v>4.8600000000000003</v>
      </c>
      <c r="I24" s="24">
        <f t="shared" si="2"/>
        <v>3.88</v>
      </c>
      <c r="J24" s="25">
        <f t="shared" si="3"/>
        <v>125.3</v>
      </c>
      <c r="K24" s="14">
        <v>12</v>
      </c>
      <c r="L24" s="15">
        <f t="shared" si="4"/>
        <v>1503.6</v>
      </c>
      <c r="M24" s="20" t="s">
        <v>22</v>
      </c>
    </row>
    <row r="25" spans="1:13" s="2" customFormat="1" ht="15.6" x14ac:dyDescent="0.3">
      <c r="A25" s="14">
        <v>15</v>
      </c>
      <c r="B25" s="21" t="s">
        <v>35</v>
      </c>
      <c r="C25" s="22">
        <v>151.13999999999999</v>
      </c>
      <c r="D25" s="22">
        <v>139.97999999999999</v>
      </c>
      <c r="E25" s="22">
        <v>144.18</v>
      </c>
      <c r="F25" s="23" t="s">
        <v>65</v>
      </c>
      <c r="G25" s="15">
        <f t="shared" si="0"/>
        <v>145.1</v>
      </c>
      <c r="H25" s="15">
        <f t="shared" si="1"/>
        <v>5.64</v>
      </c>
      <c r="I25" s="24">
        <f t="shared" si="2"/>
        <v>3.89</v>
      </c>
      <c r="J25" s="25">
        <f t="shared" si="3"/>
        <v>145.1</v>
      </c>
      <c r="K25" s="14">
        <v>5</v>
      </c>
      <c r="L25" s="15">
        <f t="shared" si="4"/>
        <v>725.5</v>
      </c>
      <c r="M25" s="20" t="s">
        <v>20</v>
      </c>
    </row>
    <row r="26" spans="1:13" s="2" customFormat="1" ht="15.6" x14ac:dyDescent="0.3">
      <c r="A26" s="14">
        <v>16</v>
      </c>
      <c r="B26" s="21" t="s">
        <v>36</v>
      </c>
      <c r="C26" s="22">
        <v>178.53</v>
      </c>
      <c r="D26" s="22">
        <v>165.35</v>
      </c>
      <c r="E26" s="22">
        <v>170.31</v>
      </c>
      <c r="F26" s="23" t="s">
        <v>66</v>
      </c>
      <c r="G26" s="15">
        <f t="shared" si="0"/>
        <v>171.4</v>
      </c>
      <c r="H26" s="15">
        <f t="shared" si="1"/>
        <v>6.66</v>
      </c>
      <c r="I26" s="24">
        <f t="shared" si="2"/>
        <v>3.89</v>
      </c>
      <c r="J26" s="25">
        <f t="shared" si="3"/>
        <v>171.4</v>
      </c>
      <c r="K26" s="14">
        <v>2</v>
      </c>
      <c r="L26" s="15">
        <f t="shared" si="4"/>
        <v>342.8</v>
      </c>
      <c r="M26" s="20" t="s">
        <v>21</v>
      </c>
    </row>
    <row r="27" spans="1:13" s="2" customFormat="1" ht="15.6" x14ac:dyDescent="0.3">
      <c r="A27" s="14">
        <v>17</v>
      </c>
      <c r="B27" s="21" t="s">
        <v>37</v>
      </c>
      <c r="C27" s="22">
        <v>188.71</v>
      </c>
      <c r="D27" s="22">
        <v>174.78</v>
      </c>
      <c r="E27" s="22">
        <v>180.02</v>
      </c>
      <c r="F27" s="23" t="s">
        <v>67</v>
      </c>
      <c r="G27" s="15">
        <f t="shared" si="0"/>
        <v>181.17</v>
      </c>
      <c r="H27" s="15">
        <f t="shared" si="1"/>
        <v>7.04</v>
      </c>
      <c r="I27" s="24">
        <f t="shared" si="2"/>
        <v>3.89</v>
      </c>
      <c r="J27" s="25">
        <f t="shared" si="3"/>
        <v>181.17</v>
      </c>
      <c r="K27" s="14">
        <v>15</v>
      </c>
      <c r="L27" s="15">
        <f t="shared" si="4"/>
        <v>2717.55</v>
      </c>
      <c r="M27" s="20" t="s">
        <v>20</v>
      </c>
    </row>
    <row r="28" spans="1:13" s="2" customFormat="1" ht="15.6" x14ac:dyDescent="0.3">
      <c r="A28" s="14">
        <v>18</v>
      </c>
      <c r="B28" s="21" t="s">
        <v>38</v>
      </c>
      <c r="C28" s="22">
        <v>35.58</v>
      </c>
      <c r="D28" s="22">
        <v>32.950000000000003</v>
      </c>
      <c r="E28" s="22">
        <v>33.94</v>
      </c>
      <c r="F28" s="23" t="s">
        <v>68</v>
      </c>
      <c r="G28" s="15">
        <f t="shared" si="0"/>
        <v>34.159999999999997</v>
      </c>
      <c r="H28" s="15">
        <f t="shared" si="1"/>
        <v>1.33</v>
      </c>
      <c r="I28" s="24">
        <f t="shared" si="2"/>
        <v>3.89</v>
      </c>
      <c r="J28" s="25">
        <f t="shared" si="3"/>
        <v>34.159999999999997</v>
      </c>
      <c r="K28" s="14">
        <v>36</v>
      </c>
      <c r="L28" s="15">
        <f t="shared" si="4"/>
        <v>1229.76</v>
      </c>
      <c r="M28" s="20" t="s">
        <v>21</v>
      </c>
    </row>
    <row r="29" spans="1:13" s="2" customFormat="1" ht="15.6" x14ac:dyDescent="0.3">
      <c r="A29" s="14">
        <v>19</v>
      </c>
      <c r="B29" s="21" t="s">
        <v>39</v>
      </c>
      <c r="C29" s="22">
        <v>116.45</v>
      </c>
      <c r="D29" s="22">
        <v>107.85</v>
      </c>
      <c r="E29" s="22">
        <v>111.09</v>
      </c>
      <c r="F29" s="23" t="s">
        <v>69</v>
      </c>
      <c r="G29" s="15">
        <f t="shared" si="0"/>
        <v>111.8</v>
      </c>
      <c r="H29" s="15">
        <f t="shared" si="1"/>
        <v>4.34</v>
      </c>
      <c r="I29" s="24">
        <f t="shared" si="2"/>
        <v>3.88</v>
      </c>
      <c r="J29" s="25">
        <f t="shared" si="3"/>
        <v>111.8</v>
      </c>
      <c r="K29" s="14">
        <v>8</v>
      </c>
      <c r="L29" s="15">
        <f t="shared" si="4"/>
        <v>894.4</v>
      </c>
      <c r="M29" s="20" t="s">
        <v>20</v>
      </c>
    </row>
    <row r="30" spans="1:13" s="2" customFormat="1" ht="15.6" x14ac:dyDescent="0.3">
      <c r="A30" s="14">
        <v>20</v>
      </c>
      <c r="B30" s="21" t="s">
        <v>40</v>
      </c>
      <c r="C30" s="22">
        <v>212.8</v>
      </c>
      <c r="D30" s="22">
        <v>197.09</v>
      </c>
      <c r="E30" s="22">
        <v>203</v>
      </c>
      <c r="F30" s="23" t="s">
        <v>65</v>
      </c>
      <c r="G30" s="15">
        <f t="shared" si="0"/>
        <v>204.3</v>
      </c>
      <c r="H30" s="15">
        <f t="shared" si="1"/>
        <v>7.93</v>
      </c>
      <c r="I30" s="24">
        <f t="shared" si="2"/>
        <v>3.88</v>
      </c>
      <c r="J30" s="25">
        <f t="shared" si="3"/>
        <v>204.3</v>
      </c>
      <c r="K30" s="14">
        <v>3</v>
      </c>
      <c r="L30" s="15">
        <f t="shared" si="4"/>
        <v>612.9</v>
      </c>
      <c r="M30" s="20" t="s">
        <v>20</v>
      </c>
    </row>
    <row r="31" spans="1:13" s="2" customFormat="1" ht="15.6" x14ac:dyDescent="0.3">
      <c r="A31" s="14">
        <v>21</v>
      </c>
      <c r="B31" s="21" t="s">
        <v>41</v>
      </c>
      <c r="C31" s="22">
        <v>272.92</v>
      </c>
      <c r="D31" s="22">
        <v>252.77</v>
      </c>
      <c r="E31" s="22">
        <v>260.35000000000002</v>
      </c>
      <c r="F31" s="23" t="s">
        <v>70</v>
      </c>
      <c r="G31" s="15">
        <f t="shared" si="0"/>
        <v>262.01</v>
      </c>
      <c r="H31" s="15">
        <f t="shared" si="1"/>
        <v>10.18</v>
      </c>
      <c r="I31" s="24">
        <f t="shared" si="2"/>
        <v>3.89</v>
      </c>
      <c r="J31" s="25">
        <f t="shared" si="3"/>
        <v>262.01</v>
      </c>
      <c r="K31" s="14">
        <v>40</v>
      </c>
      <c r="L31" s="15">
        <f t="shared" si="4"/>
        <v>10480.4</v>
      </c>
      <c r="M31" s="20" t="s">
        <v>20</v>
      </c>
    </row>
    <row r="32" spans="1:13" s="2" customFormat="1" ht="15.6" x14ac:dyDescent="0.3">
      <c r="A32" s="14">
        <v>22</v>
      </c>
      <c r="B32" s="21" t="s">
        <v>42</v>
      </c>
      <c r="C32" s="22">
        <v>43.06</v>
      </c>
      <c r="D32" s="22">
        <v>39.880000000000003</v>
      </c>
      <c r="E32" s="22">
        <v>41.08</v>
      </c>
      <c r="F32" s="23" t="s">
        <v>69</v>
      </c>
      <c r="G32" s="15">
        <f t="shared" si="0"/>
        <v>41.34</v>
      </c>
      <c r="H32" s="15">
        <f t="shared" si="1"/>
        <v>1.61</v>
      </c>
      <c r="I32" s="24">
        <f t="shared" si="2"/>
        <v>3.89</v>
      </c>
      <c r="J32" s="25">
        <f t="shared" si="3"/>
        <v>41.34</v>
      </c>
      <c r="K32" s="14">
        <v>15</v>
      </c>
      <c r="L32" s="15">
        <f t="shared" si="4"/>
        <v>620.1</v>
      </c>
      <c r="M32" s="20" t="s">
        <v>20</v>
      </c>
    </row>
    <row r="33" spans="1:13" s="2" customFormat="1" ht="15.6" x14ac:dyDescent="0.3">
      <c r="A33" s="14">
        <v>23</v>
      </c>
      <c r="B33" s="21" t="s">
        <v>43</v>
      </c>
      <c r="C33" s="22">
        <v>265.14999999999998</v>
      </c>
      <c r="D33" s="22">
        <v>245.58</v>
      </c>
      <c r="E33" s="22">
        <v>252.95</v>
      </c>
      <c r="F33" s="23" t="s">
        <v>57</v>
      </c>
      <c r="G33" s="15">
        <f t="shared" si="0"/>
        <v>254.56</v>
      </c>
      <c r="H33" s="15">
        <f t="shared" si="1"/>
        <v>9.8800000000000008</v>
      </c>
      <c r="I33" s="24">
        <f t="shared" si="2"/>
        <v>3.88</v>
      </c>
      <c r="J33" s="25">
        <f t="shared" si="3"/>
        <v>254.56</v>
      </c>
      <c r="K33" s="14">
        <v>20</v>
      </c>
      <c r="L33" s="15">
        <f t="shared" si="4"/>
        <v>5091.2</v>
      </c>
      <c r="M33" s="20" t="s">
        <v>20</v>
      </c>
    </row>
    <row r="34" spans="1:13" s="2" customFormat="1" ht="15.6" x14ac:dyDescent="0.3">
      <c r="A34" s="14">
        <v>24</v>
      </c>
      <c r="B34" s="21" t="s">
        <v>44</v>
      </c>
      <c r="C34" s="22">
        <v>266.32</v>
      </c>
      <c r="D34" s="22">
        <v>246.66</v>
      </c>
      <c r="E34" s="22">
        <v>254.06</v>
      </c>
      <c r="F34" s="23" t="s">
        <v>71</v>
      </c>
      <c r="G34" s="15">
        <f t="shared" si="0"/>
        <v>255.68</v>
      </c>
      <c r="H34" s="15">
        <f t="shared" si="1"/>
        <v>9.93</v>
      </c>
      <c r="I34" s="24">
        <f t="shared" si="2"/>
        <v>3.88</v>
      </c>
      <c r="J34" s="25">
        <f t="shared" si="3"/>
        <v>255.68</v>
      </c>
      <c r="K34" s="14">
        <v>5</v>
      </c>
      <c r="L34" s="15">
        <f t="shared" si="4"/>
        <v>1278.4000000000001</v>
      </c>
      <c r="M34" s="20" t="s">
        <v>21</v>
      </c>
    </row>
    <row r="35" spans="1:13" s="2" customFormat="1" ht="15.6" x14ac:dyDescent="0.3">
      <c r="A35" s="14">
        <v>25</v>
      </c>
      <c r="B35" s="21" t="s">
        <v>45</v>
      </c>
      <c r="C35" s="22">
        <v>286.45999999999998</v>
      </c>
      <c r="D35" s="22">
        <v>265.31</v>
      </c>
      <c r="E35" s="22">
        <v>273.27</v>
      </c>
      <c r="F35" s="23" t="s">
        <v>72</v>
      </c>
      <c r="G35" s="15">
        <f t="shared" si="0"/>
        <v>275.01</v>
      </c>
      <c r="H35" s="15">
        <f t="shared" si="1"/>
        <v>10.68</v>
      </c>
      <c r="I35" s="24">
        <f t="shared" si="2"/>
        <v>3.88</v>
      </c>
      <c r="J35" s="25">
        <f t="shared" si="3"/>
        <v>275.01</v>
      </c>
      <c r="K35" s="14">
        <v>5</v>
      </c>
      <c r="L35" s="15">
        <f t="shared" si="4"/>
        <v>1375.05</v>
      </c>
      <c r="M35" s="20" t="s">
        <v>21</v>
      </c>
    </row>
    <row r="36" spans="1:13" s="2" customFormat="1" ht="15.6" x14ac:dyDescent="0.3">
      <c r="A36" s="14">
        <v>26</v>
      </c>
      <c r="B36" s="21" t="s">
        <v>46</v>
      </c>
      <c r="C36" s="22">
        <v>231.66</v>
      </c>
      <c r="D36" s="22">
        <v>214.56</v>
      </c>
      <c r="E36" s="22">
        <v>221</v>
      </c>
      <c r="F36" s="23" t="s">
        <v>57</v>
      </c>
      <c r="G36" s="15">
        <f t="shared" si="0"/>
        <v>222.41</v>
      </c>
      <c r="H36" s="15">
        <f t="shared" si="1"/>
        <v>8.64</v>
      </c>
      <c r="I36" s="24">
        <f t="shared" si="2"/>
        <v>3.88</v>
      </c>
      <c r="J36" s="25">
        <f t="shared" si="3"/>
        <v>222.41</v>
      </c>
      <c r="K36" s="14">
        <v>60</v>
      </c>
      <c r="L36" s="15">
        <f t="shared" si="4"/>
        <v>13344.6</v>
      </c>
      <c r="M36" s="20" t="s">
        <v>20</v>
      </c>
    </row>
    <row r="37" spans="1:13" s="2" customFormat="1" ht="15.6" x14ac:dyDescent="0.3">
      <c r="A37" s="14">
        <v>27</v>
      </c>
      <c r="B37" s="21" t="s">
        <v>47</v>
      </c>
      <c r="C37" s="22">
        <v>26.41</v>
      </c>
      <c r="D37" s="22">
        <v>24.46</v>
      </c>
      <c r="E37" s="22">
        <v>25.19</v>
      </c>
      <c r="F37" s="23" t="s">
        <v>68</v>
      </c>
      <c r="G37" s="15">
        <f t="shared" si="0"/>
        <v>25.35</v>
      </c>
      <c r="H37" s="15">
        <f t="shared" si="1"/>
        <v>0.99</v>
      </c>
      <c r="I37" s="24">
        <f t="shared" si="2"/>
        <v>3.91</v>
      </c>
      <c r="J37" s="25">
        <f t="shared" si="3"/>
        <v>25.35</v>
      </c>
      <c r="K37" s="14">
        <v>30</v>
      </c>
      <c r="L37" s="15">
        <f t="shared" si="4"/>
        <v>760.5</v>
      </c>
      <c r="M37" s="20" t="s">
        <v>21</v>
      </c>
    </row>
    <row r="38" spans="1:13" s="2" customFormat="1" ht="15.6" x14ac:dyDescent="0.3">
      <c r="A38" s="14">
        <v>28</v>
      </c>
      <c r="B38" s="21" t="s">
        <v>48</v>
      </c>
      <c r="C38" s="22">
        <v>37.520000000000003</v>
      </c>
      <c r="D38" s="22">
        <v>34.75</v>
      </c>
      <c r="E38" s="22">
        <v>35.79</v>
      </c>
      <c r="F38" s="23" t="s">
        <v>73</v>
      </c>
      <c r="G38" s="15">
        <f t="shared" si="0"/>
        <v>36.020000000000003</v>
      </c>
      <c r="H38" s="15">
        <f t="shared" si="1"/>
        <v>1.4</v>
      </c>
      <c r="I38" s="24">
        <f t="shared" si="2"/>
        <v>3.89</v>
      </c>
      <c r="J38" s="25">
        <f t="shared" si="3"/>
        <v>36.020000000000003</v>
      </c>
      <c r="K38" s="14">
        <v>60</v>
      </c>
      <c r="L38" s="15">
        <f t="shared" si="4"/>
        <v>2161.1999999999998</v>
      </c>
      <c r="M38" s="20" t="s">
        <v>21</v>
      </c>
    </row>
    <row r="39" spans="1:13" s="2" customFormat="1" ht="15.6" x14ac:dyDescent="0.3">
      <c r="A39" s="14">
        <v>29</v>
      </c>
      <c r="B39" s="21" t="s">
        <v>49</v>
      </c>
      <c r="C39" s="22">
        <v>197.19</v>
      </c>
      <c r="D39" s="22">
        <v>182.63</v>
      </c>
      <c r="E39" s="22">
        <v>188.11</v>
      </c>
      <c r="F39" s="23" t="s">
        <v>74</v>
      </c>
      <c r="G39" s="15">
        <f t="shared" si="0"/>
        <v>189.31</v>
      </c>
      <c r="H39" s="15">
        <f t="shared" si="1"/>
        <v>7.35</v>
      </c>
      <c r="I39" s="24">
        <f t="shared" si="2"/>
        <v>3.88</v>
      </c>
      <c r="J39" s="25">
        <f t="shared" si="3"/>
        <v>189.31</v>
      </c>
      <c r="K39" s="14">
        <v>50</v>
      </c>
      <c r="L39" s="15">
        <f t="shared" si="4"/>
        <v>9465.5</v>
      </c>
      <c r="M39" s="20" t="s">
        <v>20</v>
      </c>
    </row>
    <row r="40" spans="1:13" s="2" customFormat="1" ht="15.6" x14ac:dyDescent="0.3">
      <c r="A40" s="14">
        <v>30</v>
      </c>
      <c r="B40" s="21" t="s">
        <v>50</v>
      </c>
      <c r="C40" s="22">
        <v>348.65</v>
      </c>
      <c r="D40" s="22">
        <v>322.91000000000003</v>
      </c>
      <c r="E40" s="22">
        <v>332.6</v>
      </c>
      <c r="F40" s="23" t="s">
        <v>57</v>
      </c>
      <c r="G40" s="15">
        <f t="shared" si="0"/>
        <v>334.72</v>
      </c>
      <c r="H40" s="15">
        <f t="shared" si="1"/>
        <v>13</v>
      </c>
      <c r="I40" s="24">
        <f t="shared" si="2"/>
        <v>3.88</v>
      </c>
      <c r="J40" s="25">
        <f t="shared" si="3"/>
        <v>334.72</v>
      </c>
      <c r="K40" s="14">
        <v>4</v>
      </c>
      <c r="L40" s="15">
        <f t="shared" si="4"/>
        <v>1338.88</v>
      </c>
      <c r="M40" s="20" t="s">
        <v>20</v>
      </c>
    </row>
    <row r="41" spans="1:13" s="2" customFormat="1" ht="15.6" x14ac:dyDescent="0.3">
      <c r="A41" s="14">
        <v>31</v>
      </c>
      <c r="B41" s="21" t="s">
        <v>51</v>
      </c>
      <c r="C41" s="22">
        <v>321.41000000000003</v>
      </c>
      <c r="D41" s="22">
        <v>297.68</v>
      </c>
      <c r="E41" s="22">
        <v>306.61</v>
      </c>
      <c r="F41" s="23" t="s">
        <v>75</v>
      </c>
      <c r="G41" s="15">
        <f t="shared" si="0"/>
        <v>308.57</v>
      </c>
      <c r="H41" s="15">
        <f t="shared" si="1"/>
        <v>11.99</v>
      </c>
      <c r="I41" s="24">
        <f t="shared" si="2"/>
        <v>3.89</v>
      </c>
      <c r="J41" s="25">
        <f t="shared" si="3"/>
        <v>308.57</v>
      </c>
      <c r="K41" s="14">
        <v>3</v>
      </c>
      <c r="L41" s="15">
        <f t="shared" si="4"/>
        <v>925.71</v>
      </c>
      <c r="M41" s="20" t="s">
        <v>20</v>
      </c>
    </row>
    <row r="42" spans="1:13" s="2" customFormat="1" ht="15.6" x14ac:dyDescent="0.3">
      <c r="A42" s="14">
        <v>32</v>
      </c>
      <c r="B42" s="21" t="s">
        <v>52</v>
      </c>
      <c r="C42" s="22">
        <v>274.60000000000002</v>
      </c>
      <c r="D42" s="22">
        <v>254.33</v>
      </c>
      <c r="E42" s="22">
        <v>261.95999999999998</v>
      </c>
      <c r="F42" s="23" t="s">
        <v>76</v>
      </c>
      <c r="G42" s="15">
        <f t="shared" si="0"/>
        <v>263.63</v>
      </c>
      <c r="H42" s="15">
        <f t="shared" si="1"/>
        <v>10.24</v>
      </c>
      <c r="I42" s="24">
        <f t="shared" si="2"/>
        <v>3.88</v>
      </c>
      <c r="J42" s="25">
        <f t="shared" si="3"/>
        <v>263.63</v>
      </c>
      <c r="K42" s="14">
        <v>1</v>
      </c>
      <c r="L42" s="15">
        <f t="shared" si="4"/>
        <v>263.63</v>
      </c>
      <c r="M42" s="20" t="s">
        <v>21</v>
      </c>
    </row>
    <row r="43" spans="1:13" ht="15.6" x14ac:dyDescent="0.3">
      <c r="A43" s="28" t="s">
        <v>9</v>
      </c>
      <c r="B43" s="28"/>
      <c r="C43" s="28"/>
      <c r="D43" s="28"/>
      <c r="E43" s="28"/>
      <c r="F43" s="28"/>
      <c r="G43" s="28"/>
      <c r="H43" s="28"/>
      <c r="I43" s="28"/>
      <c r="J43" s="28"/>
      <c r="K43" s="16"/>
      <c r="L43" s="15">
        <f>SUM(L11:L42)</f>
        <v>111368.48</v>
      </c>
      <c r="M43" s="14"/>
    </row>
    <row r="44" spans="1:13" ht="15.6" x14ac:dyDescent="0.3">
      <c r="A44" s="6"/>
      <c r="B44" s="6"/>
      <c r="C44" s="6"/>
      <c r="D44" s="6"/>
      <c r="E44" s="6"/>
      <c r="F44" s="6"/>
      <c r="G44" s="6"/>
      <c r="H44" s="6"/>
      <c r="I44" s="6"/>
      <c r="J44" s="7"/>
      <c r="K44" s="6"/>
      <c r="L44" s="6"/>
      <c r="M44" s="6"/>
    </row>
    <row r="45" spans="1:13" ht="15.6" x14ac:dyDescent="0.3">
      <c r="A45" s="6"/>
      <c r="B45" s="6"/>
      <c r="C45" s="17"/>
      <c r="D45" s="6"/>
      <c r="E45" s="6"/>
      <c r="F45" s="6"/>
      <c r="G45" s="6"/>
      <c r="H45" s="6"/>
      <c r="I45" s="18"/>
      <c r="J45" s="7"/>
      <c r="K45" s="6"/>
      <c r="L45" s="6"/>
      <c r="M45" s="6"/>
    </row>
    <row r="46" spans="1:13" ht="15.6" x14ac:dyDescent="0.3">
      <c r="A46" s="6"/>
      <c r="B46" s="6"/>
      <c r="C46" s="6"/>
      <c r="D46" s="6"/>
      <c r="E46" s="6"/>
      <c r="F46" s="6"/>
      <c r="G46" s="6"/>
      <c r="H46" s="6"/>
      <c r="I46" s="6"/>
      <c r="J46" s="7"/>
      <c r="K46" s="6"/>
      <c r="L46" s="6"/>
      <c r="M46" s="6"/>
    </row>
    <row r="47" spans="1:13" ht="15.6" x14ac:dyDescent="0.3">
      <c r="A47" s="6"/>
      <c r="B47" s="17" t="s">
        <v>10</v>
      </c>
      <c r="C47" s="19"/>
      <c r="D47" s="6" t="s">
        <v>11</v>
      </c>
      <c r="E47" s="6"/>
      <c r="F47" s="6"/>
      <c r="G47" s="6"/>
      <c r="H47" s="6"/>
      <c r="I47" s="6"/>
      <c r="J47" s="7"/>
      <c r="K47" s="6"/>
      <c r="L47" s="6"/>
      <c r="M47" s="6"/>
    </row>
    <row r="50" spans="6:7" x14ac:dyDescent="0.3">
      <c r="F50" s="5"/>
      <c r="G50" s="5"/>
    </row>
    <row r="52" spans="6:7" x14ac:dyDescent="0.3">
      <c r="F52" s="4"/>
    </row>
  </sheetData>
  <mergeCells count="6">
    <mergeCell ref="A2:M3"/>
    <mergeCell ref="A43:J43"/>
    <mergeCell ref="A9:M9"/>
    <mergeCell ref="A4:M4"/>
    <mergeCell ref="A6:M7"/>
    <mergeCell ref="A5:M5"/>
  </mergeCells>
  <phoneticPr fontId="13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2026-06-04T22:17:47Z</dcterms:modified>
</cp:coreProperties>
</file>