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закупки\Билет книжки\"/>
    </mc:Choice>
  </mc:AlternateContent>
  <xr:revisionPtr revIDLastSave="0" documentId="13_ncr:1_{E81547BE-DF84-4CBC-9608-B3334C61F76F}" xr6:coauthVersionLast="45" xr6:coauthVersionMax="45" xr10:uidLastSave="{00000000-0000-0000-0000-000000000000}"/>
  <bookViews>
    <workbookView xWindow="-120" yWindow="-120" windowWidth="29040" windowHeight="15840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БК сред" sheetId="30" r:id="rId8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30" l="1"/>
  <c r="I5" i="30"/>
  <c r="L5" i="30" s="1"/>
  <c r="F5" i="30"/>
  <c r="K5" i="30" l="1"/>
  <c r="F10" i="17" l="1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L12" i="17" s="1"/>
  <c r="I12" i="17"/>
  <c r="K12" i="17" s="1"/>
  <c r="J12" i="17"/>
  <c r="F13" i="17"/>
  <c r="L13" i="17" s="1"/>
  <c r="I13" i="17"/>
  <c r="K13" i="17" s="1"/>
  <c r="J13" i="17"/>
  <c r="F14" i="17"/>
  <c r="L14" i="17"/>
  <c r="I14" i="17"/>
  <c r="K14" i="17"/>
  <c r="J14" i="17"/>
  <c r="F15" i="17"/>
  <c r="L15" i="17"/>
  <c r="I15" i="17"/>
  <c r="K15" i="17" s="1"/>
  <c r="J15" i="17"/>
  <c r="F16" i="17"/>
  <c r="L16" i="17"/>
  <c r="I16" i="17"/>
  <c r="J16" i="17"/>
  <c r="K16" i="17" s="1"/>
  <c r="F10" i="11"/>
  <c r="I10" i="11"/>
  <c r="J10" i="11"/>
  <c r="K10" i="11"/>
  <c r="L10" i="11"/>
  <c r="N10" i="11" s="1"/>
  <c r="N18" i="11" s="1"/>
  <c r="F11" i="11"/>
  <c r="L11" i="11"/>
  <c r="N11" i="11"/>
  <c r="I11" i="11"/>
  <c r="K11" i="11" s="1"/>
  <c r="J11" i="11"/>
  <c r="F12" i="11"/>
  <c r="L12" i="11"/>
  <c r="N12" i="11" s="1"/>
  <c r="I12" i="11"/>
  <c r="K12" i="11" s="1"/>
  <c r="J12" i="11"/>
  <c r="F13" i="11"/>
  <c r="L13" i="11"/>
  <c r="N13" i="11"/>
  <c r="I13" i="11"/>
  <c r="K13" i="11" s="1"/>
  <c r="J13" i="11"/>
  <c r="F14" i="11"/>
  <c r="L14" i="11"/>
  <c r="N14" i="11"/>
  <c r="I14" i="11"/>
  <c r="K14" i="11" s="1"/>
  <c r="J14" i="11"/>
  <c r="F15" i="11"/>
  <c r="L15" i="11"/>
  <c r="N15" i="11"/>
  <c r="I15" i="11"/>
  <c r="K15" i="11" s="1"/>
  <c r="J15" i="11"/>
  <c r="F16" i="11"/>
  <c r="L16" i="11"/>
  <c r="N16" i="11"/>
  <c r="I16" i="11"/>
  <c r="K16" i="11" s="1"/>
  <c r="J16" i="11"/>
  <c r="F8" i="19"/>
  <c r="L8" i="19"/>
  <c r="L16" i="19"/>
  <c r="I8" i="19"/>
  <c r="K8" i="19" s="1"/>
  <c r="J8" i="19"/>
  <c r="F9" i="19"/>
  <c r="L9" i="19"/>
  <c r="I9" i="19"/>
  <c r="J9" i="19"/>
  <c r="K9" i="19" s="1"/>
  <c r="F10" i="19"/>
  <c r="I10" i="19"/>
  <c r="J10" i="19"/>
  <c r="K10" i="19"/>
  <c r="L10" i="19"/>
  <c r="F11" i="19"/>
  <c r="I11" i="19"/>
  <c r="J11" i="19"/>
  <c r="K11" i="19"/>
  <c r="L11" i="19"/>
  <c r="F12" i="19"/>
  <c r="L12" i="19" s="1"/>
  <c r="I12" i="19"/>
  <c r="J12" i="19"/>
  <c r="K12" i="19"/>
  <c r="F13" i="19"/>
  <c r="L13" i="19"/>
  <c r="I13" i="19"/>
  <c r="J13" i="19"/>
  <c r="K13" i="19" s="1"/>
  <c r="F14" i="19"/>
  <c r="L14" i="19"/>
  <c r="I14" i="19"/>
  <c r="K14" i="19" s="1"/>
  <c r="J14" i="19"/>
  <c r="L18" i="11" l="1"/>
</calcChain>
</file>

<file path=xl/sharedStrings.xml><?xml version="1.0" encoding="utf-8"?>
<sst xmlns="http://schemas.openxmlformats.org/spreadsheetml/2006/main" count="141" uniqueCount="63">
  <si>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</si>
  <si>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</si>
  <si>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</si>
  <si>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</si>
  <si>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</si>
  <si>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</si>
  <si>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</si>
  <si>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</si>
  <si>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</si>
  <si>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</si>
  <si>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</si>
  <si>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</si>
  <si>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</si>
  <si>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</si>
  <si>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</si>
  <si>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</si>
  <si>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</si>
  <si>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</si>
  <si>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</si>
  <si>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</si>
  <si>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</si>
  <si>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</si>
  <si>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</si>
  <si>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</si>
  <si>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</si>
  <si>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</si>
  <si>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</si>
  <si>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</si>
  <si>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</si>
  <si>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</si>
  <si>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</si>
  <si>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</si>
  <si>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</si>
  <si>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</si>
  <si>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</si>
  <si>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</si>
  <si>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</si>
  <si>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</si>
  <si>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</si>
  <si>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</si>
  <si>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</si>
  <si>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</si>
  <si>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</si>
  <si>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</si>
  <si>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</si>
  <si>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</si>
  <si>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</si>
  <si>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</si>
  <si>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</si>
  <si>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</si>
  <si>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</si>
  <si>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</si>
  <si>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</si>
  <si>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</si>
  <si>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</si>
  <si>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Поставка билетных книжек</t>
  </si>
  <si>
    <t>Обоснование начальной (максимальной) цены контракта</t>
  </si>
  <si>
    <t>n - кол-во значений, используемых в расчете</t>
  </si>
  <si>
    <t>ИЦИ №1        вх. № 475 от 18.05.2026</t>
  </si>
  <si>
    <t>ИЦИ №1        вх. № 476 от 18.05.2026</t>
  </si>
  <si>
    <t>ИЦИ №1        вх. № 477 от 18.05.2026</t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</si>
  <si>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</si>
  <si>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Контрактный управляющий   СПб ГБУ "Музей истории Кронштадта"                                                  Королева А.В.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</si>
</sst>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%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0"/>
      <color indexed="8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6" fillId="0" borderId="0"/>
    <xf numFmtId="0" fontId="17" fillId="0" borderId="0"/>
    <xf numFmtId="0" fontId="17" fillId="0" borderId="0"/>
  </cellStyleXfs>
  <cellXfs count="105">
    <xf numFmtId="0" fontId="0" fillId="0" borderId="0" xfId="0"/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4" fontId="23" fillId="2" borderId="3" xfId="0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right" vertical="center" wrapText="1"/>
    </xf>
    <xf numFmtId="4" fontId="23" fillId="2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23" fillId="0" borderId="2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4" fontId="26" fillId="0" borderId="1" xfId="0" applyNumberFormat="1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top" wrapText="1"/>
    </xf>
    <xf numFmtId="10" fontId="26" fillId="0" borderId="1" xfId="0" applyNumberFormat="1" applyFont="1" applyFill="1" applyBorder="1" applyAlignment="1">
      <alignment horizontal="center" vertical="center" wrapText="1"/>
    </xf>
    <xf numFmtId="0" fontId="28" fillId="0" borderId="0" xfId="0" applyFont="1"/>
    <xf numFmtId="4" fontId="26" fillId="2" borderId="3" xfId="0" applyNumberFormat="1" applyFont="1" applyFill="1" applyBorder="1" applyAlignment="1">
      <alignment horizontal="center" vertical="center" wrapText="1"/>
    </xf>
    <xf numFmtId="165" fontId="26" fillId="2" borderId="1" xfId="0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4" fontId="26" fillId="3" borderId="1" xfId="0" applyNumberFormat="1" applyFont="1" applyFill="1" applyBorder="1" applyAlignment="1">
      <alignment horizontal="center" vertical="center" wrapText="1"/>
    </xf>
    <xf numFmtId="10" fontId="26" fillId="3" borderId="1" xfId="0" applyNumberFormat="1" applyFont="1" applyFill="1" applyBorder="1" applyAlignment="1">
      <alignment horizontal="center" vertical="center" wrapText="1"/>
    </xf>
    <xf numFmtId="165" fontId="26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7" fillId="0" borderId="4" xfId="0" applyFont="1" applyBorder="1" applyAlignment="1">
      <alignment horizontal="righ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4" fontId="18" fillId="0" borderId="1" xfId="0" applyNumberFormat="1" applyFont="1" applyBorder="1" applyAlignment="1">
      <alignment horizontal="center" vertical="center" wrapText="1"/>
    </xf>
    <xf numFmtId="0" fontId="27" fillId="0" borderId="7" xfId="0" applyFont="1" applyBorder="1" applyAlignment="1">
      <alignment horizontal="right" vertical="center" wrapText="1"/>
    </xf>
    <xf numFmtId="0" fontId="27" fillId="0" borderId="4" xfId="0" applyFont="1" applyBorder="1" applyAlignment="1">
      <alignment horizontal="right" vertical="center" wrapText="1"/>
    </xf>
    <xf numFmtId="0" fontId="20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4" fontId="23" fillId="2" borderId="5" xfId="0" applyNumberFormat="1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top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/>
    <xf numFmtId="4" fontId="6" fillId="5" borderId="1" xfId="0" applyNumberFormat="1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31" fillId="0" borderId="0" xfId="0" applyNumberFormat="1" applyFont="1"/>
    <xf numFmtId="4" fontId="33" fillId="0" borderId="0" xfId="0" applyNumberFormat="1" applyFont="1"/>
    <xf numFmtId="0" fontId="33" fillId="0" borderId="0" xfId="0" applyFont="1"/>
    <xf numFmtId="0" fontId="18" fillId="0" borderId="0" xfId="0" applyFont="1"/>
    <xf numFmtId="0" fontId="6" fillId="5" borderId="1" xfId="0" applyFont="1" applyFill="1" applyBorder="1" applyAlignment="1">
      <alignment horizontal="left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5" borderId="2" xfId="0" applyFont="1" applyFill="1" applyBorder="1" applyAlignment="1">
      <alignment horizontal="center" vertical="center" wrapText="1"/>
    </xf>
    <xf numFmtId="0" fontId="34" fillId="5" borderId="7" xfId="0" applyFont="1" applyFill="1" applyBorder="1" applyAlignment="1">
      <alignment horizontal="center" vertical="center" wrapText="1"/>
    </xf>
    <xf numFmtId="0" fontId="34" fillId="5" borderId="4" xfId="0" applyFont="1" applyFill="1" applyBorder="1" applyAlignment="1">
      <alignment horizontal="center" vertical="center" wrapText="1"/>
    </xf>
    <xf numFmtId="0" fontId="34" fillId="5" borderId="8" xfId="0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4" fontId="34" fillId="5" borderId="2" xfId="0" applyNumberFormat="1" applyFont="1" applyFill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5" borderId="9" xfId="0" applyFont="1" applyFill="1" applyBorder="1" applyAlignment="1">
      <alignment horizontal="center" vertical="center" wrapText="1"/>
    </xf>
    <xf numFmtId="0" fontId="35" fillId="4" borderId="2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0" fontId="34" fillId="5" borderId="5" xfId="0" applyFont="1" applyFill="1" applyBorder="1" applyAlignment="1">
      <alignment horizontal="center" vertical="center" wrapText="1"/>
    </xf>
    <xf numFmtId="4" fontId="34" fillId="0" borderId="2" xfId="0" applyNumberFormat="1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top" wrapText="1"/>
    </xf>
    <xf numFmtId="4" fontId="34" fillId="5" borderId="3" xfId="0" applyNumberFormat="1" applyFont="1" applyFill="1" applyBorder="1" applyAlignment="1">
      <alignment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</cellXfs>
  <cellStyles count="4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14" name="Рисунок 1" descr="C:\Temp\KClipboardExport\l41eo45a.gif">
          <a:extLst>
            <a:ext uri="{FF2B5EF4-FFF2-40B4-BE49-F238E27FC236}">
              <a16:creationId xmlns:a16="http://schemas.microsoft.com/office/drawing/2014/main" id="{0946CCD4-3769-4BCC-9499-3D3048A0B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15" name="Picture 21" descr="C:\Temp\KClipboardExport\sssqsznq.gif">
          <a:extLst>
            <a:ext uri="{FF2B5EF4-FFF2-40B4-BE49-F238E27FC236}">
              <a16:creationId xmlns:a16="http://schemas.microsoft.com/office/drawing/2014/main" id="{299BDD26-F7E6-4C8B-B5FA-E7D57E1BB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16" name="Picture 19" descr="C:\Temp\KClipboardExport\8c4wnzhy.gif">
          <a:extLst>
            <a:ext uri="{FF2B5EF4-FFF2-40B4-BE49-F238E27FC236}">
              <a16:creationId xmlns:a16="http://schemas.microsoft.com/office/drawing/2014/main" id="{65750B75-EB2F-4C2F-BE57-0CEA5A40F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17" name="Рисунок 1" descr="C:\Temp\KClipboardExport\l41eo45a.gif">
          <a:extLst>
            <a:ext uri="{FF2B5EF4-FFF2-40B4-BE49-F238E27FC236}">
              <a16:creationId xmlns:a16="http://schemas.microsoft.com/office/drawing/2014/main" id="{BD5BF7FC-F3E2-4AA1-818E-CC8050B9A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18" name="Picture 1" descr="C:\Temp\KClipboardExport\7d4qbwfz.gif">
          <a:extLst>
            <a:ext uri="{FF2B5EF4-FFF2-40B4-BE49-F238E27FC236}">
              <a16:creationId xmlns:a16="http://schemas.microsoft.com/office/drawing/2014/main" id="{A609AD0B-8E01-4DD4-852B-6098FE629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19" name="Picture 1" descr="C:\Temp\KClipboardExport\7d4qbwfz.gif">
          <a:extLst>
            <a:ext uri="{FF2B5EF4-FFF2-40B4-BE49-F238E27FC236}">
              <a16:creationId xmlns:a16="http://schemas.microsoft.com/office/drawing/2014/main" id="{658201A3-1479-43DC-885E-AC7273BC7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20" name="Picture 1" descr="C:\Temp\KClipboardExport\7d4qbwfz.gif">
          <a:extLst>
            <a:ext uri="{FF2B5EF4-FFF2-40B4-BE49-F238E27FC236}">
              <a16:creationId xmlns:a16="http://schemas.microsoft.com/office/drawing/2014/main" id="{4A21FD69-7C4F-44DF-A728-A61492F95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90" name="Рисунок 1" descr="C:\Temp\KClipboardExport\l41eo45a.gif">
          <a:extLst>
            <a:ext uri="{FF2B5EF4-FFF2-40B4-BE49-F238E27FC236}">
              <a16:creationId xmlns:a16="http://schemas.microsoft.com/office/drawing/2014/main" id="{A68FDE66-470B-4F27-9E86-2CE7A1A2B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91" name="Picture 21" descr="C:\Temp\KClipboardExport\sssqsznq.gif">
          <a:extLst>
            <a:ext uri="{FF2B5EF4-FFF2-40B4-BE49-F238E27FC236}">
              <a16:creationId xmlns:a16="http://schemas.microsoft.com/office/drawing/2014/main" id="{77B69DB3-F437-4DDD-B19C-21514AA72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92" name="Picture 19" descr="C:\Temp\KClipboardExport\8c4wnzhy.gif">
          <a:extLst>
            <a:ext uri="{FF2B5EF4-FFF2-40B4-BE49-F238E27FC236}">
              <a16:creationId xmlns:a16="http://schemas.microsoft.com/office/drawing/2014/main" id="{5F021971-C57F-4E2C-8D46-A0DFC38A0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93" name="Рисунок 1" descr="C:\Temp\KClipboardExport\l41eo45a.gif">
          <a:extLst>
            <a:ext uri="{FF2B5EF4-FFF2-40B4-BE49-F238E27FC236}">
              <a16:creationId xmlns:a16="http://schemas.microsoft.com/office/drawing/2014/main" id="{658ECC6A-9C97-4591-ADEC-ECB978CCB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94" name="Picture 1" descr="C:\Temp\KClipboardExport\7d4qbwfz.gif">
          <a:extLst>
            <a:ext uri="{FF2B5EF4-FFF2-40B4-BE49-F238E27FC236}">
              <a16:creationId xmlns:a16="http://schemas.microsoft.com/office/drawing/2014/main" id="{685E63ED-04F4-4C0A-BB08-8C80BC781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95" name="Picture 1" descr="C:\Temp\KClipboardExport\7d4qbwfz.gif">
          <a:extLst>
            <a:ext uri="{FF2B5EF4-FFF2-40B4-BE49-F238E27FC236}">
              <a16:creationId xmlns:a16="http://schemas.microsoft.com/office/drawing/2014/main" id="{5F71D797-5282-4D12-86B3-B0B87B597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96" name="Picture 1" descr="C:\Temp\KClipboardExport\7d4qbwfz.gif">
          <a:extLst>
            <a:ext uri="{FF2B5EF4-FFF2-40B4-BE49-F238E27FC236}">
              <a16:creationId xmlns:a16="http://schemas.microsoft.com/office/drawing/2014/main" id="{7E7D400E-814B-4EA0-994F-108C6026B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97" name="Picture 1" descr="C:\Temp\KClipboardExport\7d4qbwfz.gif">
          <a:extLst>
            <a:ext uri="{FF2B5EF4-FFF2-40B4-BE49-F238E27FC236}">
              <a16:creationId xmlns:a16="http://schemas.microsoft.com/office/drawing/2014/main" id="{5828F4DA-11AD-4DFF-9EE9-15F4E973C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98" name="Рисунок 1" descr="C:\Temp\KClipboardExport\l41eo45a.gif">
          <a:extLst>
            <a:ext uri="{FF2B5EF4-FFF2-40B4-BE49-F238E27FC236}">
              <a16:creationId xmlns:a16="http://schemas.microsoft.com/office/drawing/2014/main" id="{3B4DF0E6-DEFE-47A2-8633-826A9EDB1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52" name="Рисунок 1" descr="C:\Temp\KClipboardExport\l41eo45a.gif">
          <a:extLst>
            <a:ext uri="{FF2B5EF4-FFF2-40B4-BE49-F238E27FC236}">
              <a16:creationId xmlns:a16="http://schemas.microsoft.com/office/drawing/2014/main" id="{66F7B4A5-A67D-4183-8244-FDB8EB37B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53" name="Picture 21" descr="C:\Temp\KClipboardExport\sssqsznq.gif">
          <a:extLst>
            <a:ext uri="{FF2B5EF4-FFF2-40B4-BE49-F238E27FC236}">
              <a16:creationId xmlns:a16="http://schemas.microsoft.com/office/drawing/2014/main" id="{29F31F8A-5265-476A-BB35-1F7110938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54" name="Picture 19" descr="C:\Temp\KClipboardExport\8c4wnzhy.gif">
          <a:extLst>
            <a:ext uri="{FF2B5EF4-FFF2-40B4-BE49-F238E27FC236}">
              <a16:creationId xmlns:a16="http://schemas.microsoft.com/office/drawing/2014/main" id="{F6AE6EC3-1A62-42E2-979F-71AE90D4B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55" name="Рисунок 1" descr="C:\Temp\KClipboardExport\l41eo45a.gif">
          <a:extLst>
            <a:ext uri="{FF2B5EF4-FFF2-40B4-BE49-F238E27FC236}">
              <a16:creationId xmlns:a16="http://schemas.microsoft.com/office/drawing/2014/main" id="{FB941C98-5BE1-4E0B-826C-FB84A4019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56" name="Picture 1" descr="C:\Temp\KClipboardExport\7d4qbwfz.gif">
          <a:extLst>
            <a:ext uri="{FF2B5EF4-FFF2-40B4-BE49-F238E27FC236}">
              <a16:creationId xmlns:a16="http://schemas.microsoft.com/office/drawing/2014/main" id="{53C9A44A-38AF-46D2-BE1E-31D036FB2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57" name="Picture 1" descr="C:\Temp\KClipboardExport\7d4qbwfz.gif">
          <a:extLst>
            <a:ext uri="{FF2B5EF4-FFF2-40B4-BE49-F238E27FC236}">
              <a16:creationId xmlns:a16="http://schemas.microsoft.com/office/drawing/2014/main" id="{8D88364C-DD56-4B90-9441-2B97D2B4D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58" name="Picture 1" descr="C:\Temp\KClipboardExport\7d4qbwfz.gif">
          <a:extLst>
            <a:ext uri="{FF2B5EF4-FFF2-40B4-BE49-F238E27FC236}">
              <a16:creationId xmlns:a16="http://schemas.microsoft.com/office/drawing/2014/main" id="{87756D09-61A4-46D1-88EB-5B12FDAA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59" name="Рисунок 1" descr="C:\Temp\KClipboardExport\l41eo45a.gif">
          <a:extLst>
            <a:ext uri="{FF2B5EF4-FFF2-40B4-BE49-F238E27FC236}">
              <a16:creationId xmlns:a16="http://schemas.microsoft.com/office/drawing/2014/main" id="{0A556A89-5B0C-43BC-A13E-377F264AA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2</xdr:row>
      <xdr:rowOff>276227</xdr:rowOff>
    </xdr:from>
    <xdr:to>
      <xdr:col>5</xdr:col>
      <xdr:colOff>552450</xdr:colOff>
      <xdr:row>2</xdr:row>
      <xdr:rowOff>666751</xdr:rowOff>
    </xdr:to>
    <xdr:pic>
      <xdr:nvPicPr>
        <xdr:cNvPr id="26" name="Рисунок 25" descr="C:\Temp\KClipboardExport\l41eo45a.gif">
          <a:extLst>
            <a:ext uri="{FF2B5EF4-FFF2-40B4-BE49-F238E27FC236}">
              <a16:creationId xmlns:a16="http://schemas.microsoft.com/office/drawing/2014/main" id="{34B9F1DD-DE42-40C7-A1B4-E2BD36848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524375" y="1238252"/>
          <a:ext cx="381000" cy="390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2</xdr:row>
      <xdr:rowOff>657227</xdr:rowOff>
    </xdr:from>
    <xdr:to>
      <xdr:col>9</xdr:col>
      <xdr:colOff>514350</xdr:colOff>
      <xdr:row>2</xdr:row>
      <xdr:rowOff>1066800</xdr:rowOff>
    </xdr:to>
    <xdr:pic>
      <xdr:nvPicPr>
        <xdr:cNvPr id="27" name="Picture 21" descr="C:\Temp\KClipboardExport\sssqsznq.gif">
          <a:extLst>
            <a:ext uri="{FF2B5EF4-FFF2-40B4-BE49-F238E27FC236}">
              <a16:creationId xmlns:a16="http://schemas.microsoft.com/office/drawing/2014/main" id="{AE1182E4-567D-4947-9977-B0A7411B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19900" y="1619252"/>
          <a:ext cx="485775" cy="4095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104776</xdr:colOff>
      <xdr:row>2</xdr:row>
      <xdr:rowOff>704852</xdr:rowOff>
    </xdr:from>
    <xdr:to>
      <xdr:col>10</xdr:col>
      <xdr:colOff>523876</xdr:colOff>
      <xdr:row>2</xdr:row>
      <xdr:rowOff>1019175</xdr:rowOff>
    </xdr:to>
    <xdr:pic>
      <xdr:nvPicPr>
        <xdr:cNvPr id="28" name="Picture 19" descr="C:\Temp\KClipboardExport\8c4wnzhy.gif">
          <a:extLst>
            <a:ext uri="{FF2B5EF4-FFF2-40B4-BE49-F238E27FC236}">
              <a16:creationId xmlns:a16="http://schemas.microsoft.com/office/drawing/2014/main" id="{D3D5A4D6-DA7D-4660-A65E-C7D831240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05701" y="1666877"/>
          <a:ext cx="419100" cy="3143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180975</xdr:colOff>
      <xdr:row>3</xdr:row>
      <xdr:rowOff>85726</xdr:rowOff>
    </xdr:from>
    <xdr:to>
      <xdr:col>8</xdr:col>
      <xdr:colOff>447675</xdr:colOff>
      <xdr:row>3</xdr:row>
      <xdr:rowOff>285750</xdr:rowOff>
    </xdr:to>
    <xdr:pic>
      <xdr:nvPicPr>
        <xdr:cNvPr id="29" name="Рисунок 1" descr="C:\Temp\KClipboardExport\l41eo45a.gif">
          <a:extLst>
            <a:ext uri="{FF2B5EF4-FFF2-40B4-BE49-F238E27FC236}">
              <a16:creationId xmlns:a16="http://schemas.microsoft.com/office/drawing/2014/main" id="{67BDD91A-D815-4694-9361-DB1B8CC81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362700" y="2190751"/>
          <a:ext cx="266700" cy="200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238124</xdr:colOff>
      <xdr:row>2</xdr:row>
      <xdr:rowOff>266702</xdr:rowOff>
    </xdr:from>
    <xdr:to>
      <xdr:col>11</xdr:col>
      <xdr:colOff>1295399</xdr:colOff>
      <xdr:row>2</xdr:row>
      <xdr:rowOff>790575</xdr:rowOff>
    </xdr:to>
    <xdr:pic>
      <xdr:nvPicPr>
        <xdr:cNvPr id="30" name="Picture 1" descr="C:\Temp\KClipboardExport\7d4qbwfz.gif">
          <a:extLst>
            <a:ext uri="{FF2B5EF4-FFF2-40B4-BE49-F238E27FC236}">
              <a16:creationId xmlns:a16="http://schemas.microsoft.com/office/drawing/2014/main" id="{7AA3E2C0-7D60-4C18-9387-DFE0EBE3A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48649" y="1228727"/>
          <a:ext cx="1057275" cy="523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133350</xdr:colOff>
      <xdr:row>1</xdr:row>
      <xdr:rowOff>180976</xdr:rowOff>
    </xdr:from>
    <xdr:to>
      <xdr:col>11</xdr:col>
      <xdr:colOff>809625</xdr:colOff>
      <xdr:row>2</xdr:row>
      <xdr:rowOff>409576</xdr:rowOff>
    </xdr:to>
    <xdr:pic>
      <xdr:nvPicPr>
        <xdr:cNvPr id="31" name="Picture 1" descr="C:\Temp\KClipboardExport\7d4qbwfz.gif">
          <a:extLst>
            <a:ext uri="{FF2B5EF4-FFF2-40B4-BE49-F238E27FC236}">
              <a16:creationId xmlns:a16="http://schemas.microsoft.com/office/drawing/2014/main" id="{0236B6AE-95B9-4BA4-89B2-BF7012D89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143875" y="381001"/>
          <a:ext cx="6762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47" t="s">
        <v>35</v>
      </c>
      <c r="B1" s="47"/>
    </row>
    <row r="2" spans="1:2" ht="30.75" customHeight="1" x14ac:dyDescent="0.25">
      <c r="A2" s="47"/>
      <c r="B2" s="47"/>
    </row>
    <row r="3" spans="1:2" ht="15.75" x14ac:dyDescent="0.25">
      <c r="A3" s="48" t="s">
        <v>0</v>
      </c>
      <c r="B3" s="48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9" t="s">
        <v>3</v>
      </c>
      <c r="B8" s="50"/>
    </row>
    <row r="9" spans="1:2" ht="15.75" x14ac:dyDescent="0.25">
      <c r="A9" s="38"/>
      <c r="B9" s="38"/>
    </row>
    <row r="10" spans="1:2" ht="15.75" x14ac:dyDescent="0.25">
      <c r="A10" s="51" t="s">
        <v>4</v>
      </c>
      <c r="B10" s="51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46" t="s">
        <v>7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6" ht="68.25" customHeight="1" x14ac:dyDescent="0.25">
      <c r="A2" s="57" t="s">
        <v>42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6" ht="35.25" customHeight="1" x14ac:dyDescent="0.25">
      <c r="A3" s="55" t="s">
        <v>44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58" t="s">
        <v>9</v>
      </c>
      <c r="B5" s="60" t="s">
        <v>22</v>
      </c>
      <c r="C5" s="62" t="s">
        <v>53</v>
      </c>
      <c r="D5" s="63"/>
      <c r="E5" s="63"/>
      <c r="F5" s="64"/>
      <c r="G5" s="60" t="s">
        <v>23</v>
      </c>
      <c r="H5" s="60" t="s">
        <v>24</v>
      </c>
      <c r="I5" s="52" t="s">
        <v>21</v>
      </c>
      <c r="J5" s="52"/>
      <c r="K5" s="52"/>
      <c r="L5" s="43" t="s">
        <v>34</v>
      </c>
      <c r="P5" s="30"/>
    </row>
    <row r="6" spans="1:16" ht="89.25" x14ac:dyDescent="0.25">
      <c r="A6" s="59"/>
      <c r="B6" s="61"/>
      <c r="C6" s="45" t="s">
        <v>50</v>
      </c>
      <c r="D6" s="45" t="s">
        <v>51</v>
      </c>
      <c r="E6" s="45" t="s">
        <v>52</v>
      </c>
      <c r="F6" s="14"/>
      <c r="G6" s="65"/>
      <c r="H6" s="65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53" t="s">
        <v>33</v>
      </c>
      <c r="B16" s="54"/>
      <c r="C16" s="54"/>
      <c r="D16" s="54"/>
      <c r="E16" s="54"/>
      <c r="F16" s="54"/>
      <c r="G16" s="54"/>
      <c r="H16" s="54"/>
      <c r="I16" s="54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47" t="s">
        <v>35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0</v>
      </c>
      <c r="B3" s="4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9" t="s">
        <v>3</v>
      </c>
      <c r="B8" s="50"/>
    </row>
    <row r="9" spans="1:2" ht="15.75" x14ac:dyDescent="0.25">
      <c r="A9" s="8"/>
      <c r="B9" s="8"/>
    </row>
    <row r="10" spans="1:2" ht="15.75" x14ac:dyDescent="0.25">
      <c r="A10" s="51" t="s">
        <v>4</v>
      </c>
      <c r="B10" s="51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46" t="s">
        <v>7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8" ht="14.25" customHeight="1" x14ac:dyDescent="0.25">
      <c r="A2" s="57" t="s">
        <v>28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8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8" ht="49.5" customHeight="1" x14ac:dyDescent="0.25">
      <c r="A4" s="55" t="s">
        <v>29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8" ht="21.75" customHeight="1" x14ac:dyDescent="0.25">
      <c r="A5" s="55" t="s">
        <v>39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58" t="s">
        <v>9</v>
      </c>
      <c r="B7" s="60" t="s">
        <v>22</v>
      </c>
      <c r="C7" s="62" t="s">
        <v>53</v>
      </c>
      <c r="D7" s="63"/>
      <c r="E7" s="63"/>
      <c r="F7" s="64"/>
      <c r="G7" s="60" t="s">
        <v>23</v>
      </c>
      <c r="H7" s="60" t="s">
        <v>24</v>
      </c>
      <c r="I7" s="66" t="s">
        <v>21</v>
      </c>
      <c r="J7" s="66"/>
      <c r="K7" s="66"/>
      <c r="L7" s="13" t="s">
        <v>34</v>
      </c>
      <c r="M7" s="44" t="s">
        <v>49</v>
      </c>
      <c r="N7" s="67" t="s">
        <v>38</v>
      </c>
      <c r="R7" s="30"/>
    </row>
    <row r="8" spans="1:18" ht="153" x14ac:dyDescent="0.25">
      <c r="A8" s="59"/>
      <c r="B8" s="61"/>
      <c r="C8" s="45" t="s">
        <v>50</v>
      </c>
      <c r="D8" s="45" t="s">
        <v>51</v>
      </c>
      <c r="E8" s="45" t="s">
        <v>52</v>
      </c>
      <c r="F8" s="14"/>
      <c r="G8" s="65"/>
      <c r="H8" s="65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68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53" t="s">
        <v>33</v>
      </c>
      <c r="B18" s="54"/>
      <c r="C18" s="54"/>
      <c r="D18" s="54"/>
      <c r="E18" s="54"/>
      <c r="F18" s="54"/>
      <c r="G18" s="54"/>
      <c r="H18" s="54"/>
      <c r="I18" s="54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47" t="s">
        <v>35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0</v>
      </c>
      <c r="B3" s="4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9" t="s">
        <v>3</v>
      </c>
      <c r="B8" s="50"/>
    </row>
    <row r="9" spans="1:2" ht="15.75" x14ac:dyDescent="0.25">
      <c r="A9" s="8"/>
      <c r="B9" s="8"/>
    </row>
    <row r="10" spans="1:2" ht="15.75" x14ac:dyDescent="0.25">
      <c r="A10" s="51" t="s">
        <v>4</v>
      </c>
      <c r="B10" s="51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46" t="s">
        <v>7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6" ht="14.25" customHeight="1" x14ac:dyDescent="0.25">
      <c r="A2" s="57" t="s">
        <v>40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6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6" ht="49.5" customHeight="1" x14ac:dyDescent="0.25">
      <c r="A4" s="55" t="s">
        <v>45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</row>
    <row r="5" spans="1:16" ht="21" customHeight="1" x14ac:dyDescent="0.25">
      <c r="A5" s="55" t="s">
        <v>43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58" t="s">
        <v>9</v>
      </c>
      <c r="B7" s="60" t="s">
        <v>22</v>
      </c>
      <c r="C7" s="62" t="s">
        <v>53</v>
      </c>
      <c r="D7" s="63"/>
      <c r="E7" s="63"/>
      <c r="F7" s="64"/>
      <c r="G7" s="60" t="s">
        <v>23</v>
      </c>
      <c r="H7" s="60" t="s">
        <v>24</v>
      </c>
      <c r="I7" s="52" t="s">
        <v>21</v>
      </c>
      <c r="J7" s="52"/>
      <c r="K7" s="52"/>
      <c r="L7" s="13" t="s">
        <v>34</v>
      </c>
      <c r="P7" s="30"/>
    </row>
    <row r="8" spans="1:16" ht="89.25" x14ac:dyDescent="0.25">
      <c r="A8" s="59"/>
      <c r="B8" s="61"/>
      <c r="C8" s="45" t="s">
        <v>50</v>
      </c>
      <c r="D8" s="45" t="s">
        <v>51</v>
      </c>
      <c r="E8" s="45" t="s">
        <v>52</v>
      </c>
      <c r="F8" s="14"/>
      <c r="G8" s="65"/>
      <c r="H8" s="65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53" t="s">
        <v>33</v>
      </c>
      <c r="B18" s="54"/>
      <c r="C18" s="54"/>
      <c r="D18" s="54"/>
      <c r="E18" s="54"/>
      <c r="F18" s="54"/>
      <c r="G18" s="54"/>
      <c r="H18" s="54"/>
      <c r="I18" s="54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47" t="s">
        <v>12</v>
      </c>
      <c r="B2" s="47"/>
    </row>
    <row r="3" spans="1:2" ht="33.75" customHeight="1" x14ac:dyDescent="0.25">
      <c r="A3" s="47"/>
      <c r="B3" s="47"/>
    </row>
    <row r="4" spans="1:2" ht="15.75" x14ac:dyDescent="0.25">
      <c r="A4" s="69" t="s">
        <v>0</v>
      </c>
      <c r="B4" s="69"/>
    </row>
    <row r="5" spans="1:2" ht="15.75" x14ac:dyDescent="0.25">
      <c r="A5" s="70" t="s">
        <v>1</v>
      </c>
      <c r="B5" s="23" t="s">
        <v>13</v>
      </c>
    </row>
    <row r="6" spans="1:2" ht="54.75" customHeight="1" x14ac:dyDescent="0.25">
      <c r="A6" s="71"/>
      <c r="B6" s="23" t="s">
        <v>14</v>
      </c>
    </row>
    <row r="7" spans="1:2" ht="42" customHeight="1" x14ac:dyDescent="0.25">
      <c r="A7" s="71"/>
      <c r="B7" s="23" t="s">
        <v>15</v>
      </c>
    </row>
    <row r="8" spans="1:2" ht="38.25" customHeight="1" x14ac:dyDescent="0.25">
      <c r="A8" s="72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6" t="s">
        <v>7</v>
      </c>
      <c r="B14" s="46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0B178-9720-4D01-89F4-1F6AB3E72EB7}">
  <dimension ref="A1:L9"/>
  <sheetViews>
    <sheetView tabSelected="1" workbookViewId="0">
      <selection activeCell="F7" sqref="F7"/>
    </sheetView>
  </sheetViews>
  <sheetFormatPr defaultRowHeight="46.5" customHeight="1" x14ac:dyDescent="0.25"/>
  <cols>
    <col min="1" max="1" width="6" style="74" customWidth="1"/>
    <col min="2" max="2" width="28.7109375" style="74" customWidth="1"/>
    <col min="3" max="11" width="9.140625" style="74"/>
    <col min="12" max="12" width="22" style="74" customWidth="1"/>
    <col min="13" max="16384" width="9.140625" style="74"/>
  </cols>
  <sheetData>
    <row r="1" spans="1:12" ht="46.5" customHeight="1" x14ac:dyDescent="0.25">
      <c r="A1" s="73" t="s">
        <v>56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ht="49.5" customHeight="1" x14ac:dyDescent="0.25">
      <c r="A2" s="84" t="s">
        <v>9</v>
      </c>
      <c r="B2" s="85" t="s">
        <v>22</v>
      </c>
      <c r="C2" s="86" t="s">
        <v>53</v>
      </c>
      <c r="D2" s="87"/>
      <c r="E2" s="87"/>
      <c r="F2" s="88"/>
      <c r="G2" s="85" t="s">
        <v>23</v>
      </c>
      <c r="H2" s="85" t="s">
        <v>57</v>
      </c>
      <c r="I2" s="89" t="s">
        <v>21</v>
      </c>
      <c r="J2" s="89"/>
      <c r="K2" s="89"/>
      <c r="L2" s="90" t="s">
        <v>34</v>
      </c>
    </row>
    <row r="3" spans="1:12" ht="89.25" customHeight="1" x14ac:dyDescent="0.25">
      <c r="A3" s="91"/>
      <c r="B3" s="92"/>
      <c r="C3" s="93" t="s">
        <v>58</v>
      </c>
      <c r="D3" s="93" t="s">
        <v>59</v>
      </c>
      <c r="E3" s="93" t="s">
        <v>60</v>
      </c>
      <c r="F3" s="94"/>
      <c r="G3" s="95"/>
      <c r="H3" s="95"/>
      <c r="I3" s="96" t="s">
        <v>25</v>
      </c>
      <c r="J3" s="97" t="s">
        <v>10</v>
      </c>
      <c r="K3" s="98" t="s">
        <v>61</v>
      </c>
      <c r="L3" s="99"/>
    </row>
    <row r="4" spans="1:12" ht="38.25" customHeight="1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30</v>
      </c>
      <c r="G4" s="100">
        <v>7</v>
      </c>
      <c r="H4" s="100" t="s">
        <v>54</v>
      </c>
      <c r="I4" s="101" t="s">
        <v>31</v>
      </c>
      <c r="J4" s="101">
        <v>10</v>
      </c>
      <c r="K4" s="101">
        <v>11</v>
      </c>
      <c r="L4" s="100" t="s">
        <v>32</v>
      </c>
    </row>
    <row r="5" spans="1:12" ht="40.5" customHeight="1" x14ac:dyDescent="0.25">
      <c r="A5" s="76">
        <v>1</v>
      </c>
      <c r="B5" s="82" t="s">
        <v>55</v>
      </c>
      <c r="C5" s="75">
        <v>195.61</v>
      </c>
      <c r="D5" s="75">
        <v>209.3</v>
      </c>
      <c r="E5" s="75">
        <v>215.17</v>
      </c>
      <c r="F5" s="77">
        <f>C5+D5+E5</f>
        <v>620.08000000000004</v>
      </c>
      <c r="G5" s="76">
        <v>412</v>
      </c>
      <c r="H5" s="76">
        <v>3</v>
      </c>
      <c r="I5" s="77">
        <f>AVERAGE(C5:E5)</f>
        <v>206.69</v>
      </c>
      <c r="J5" s="77">
        <f>STDEV(C5:E5)</f>
        <v>10.039999999999999</v>
      </c>
      <c r="K5" s="83">
        <f>J5/I5</f>
        <v>4.8599999999999997E-2</v>
      </c>
      <c r="L5" s="75">
        <f>I5*G5</f>
        <v>85156.28</v>
      </c>
    </row>
    <row r="6" spans="1:12" ht="46.5" customHeight="1" x14ac:dyDescent="0.25">
      <c r="B6" s="102" t="s">
        <v>62</v>
      </c>
      <c r="C6" s="103"/>
      <c r="D6" s="103"/>
      <c r="E6" s="103"/>
      <c r="F6" s="103"/>
      <c r="G6" s="103"/>
      <c r="H6" s="103"/>
      <c r="I6" s="103"/>
      <c r="J6" s="104"/>
      <c r="L6" s="78"/>
    </row>
    <row r="7" spans="1:12" ht="46.5" customHeight="1" x14ac:dyDescent="0.25">
      <c r="L7" s="80"/>
    </row>
    <row r="8" spans="1:12" ht="46.5" customHeight="1" x14ac:dyDescent="0.25">
      <c r="B8" s="81"/>
      <c r="C8" s="81"/>
      <c r="D8" s="81"/>
      <c r="E8" s="81"/>
      <c r="F8" s="81"/>
      <c r="G8" s="81"/>
      <c r="L8" s="80"/>
    </row>
    <row r="9" spans="1:12" ht="46.5" customHeight="1" x14ac:dyDescent="0.25">
      <c r="L9" s="79"/>
    </row>
  </sheetData>
  <mergeCells count="8">
    <mergeCell ref="B6:J6"/>
    <mergeCell ref="A1:L1"/>
    <mergeCell ref="A2:A3"/>
    <mergeCell ref="B2:B3"/>
    <mergeCell ref="C2:F2"/>
    <mergeCell ref="G2:G3"/>
    <mergeCell ref="H2:H3"/>
    <mergeCell ref="I2:K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БК сред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User1</cp:lastModifiedBy>
  <cp:lastPrinted>2025-11-05T13:34:46Z</cp:lastPrinted>
  <dcterms:created xsi:type="dcterms:W3CDTF">2011-08-15T06:57:36Z</dcterms:created>
  <dcterms:modified xsi:type="dcterms:W3CDTF">2026-06-04T12:50:40Z</dcterms:modified>
</cp:coreProperties>
</file>