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e.churilova\Downloads\"/>
    </mc:Choice>
  </mc:AlternateContent>
  <xr:revisionPtr revIDLastSave="0" documentId="8_{36A62FF4-9E22-4639-9BFB-2E1E8A881B3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1" l="1"/>
  <c r="K5" i="1" l="1"/>
  <c r="H6" i="1" l="1"/>
  <c r="F6" i="1"/>
  <c r="D6" i="1"/>
  <c r="L9" i="1" s="1"/>
  <c r="N6" i="1"/>
  <c r="R5" i="1"/>
  <c r="J5" i="1"/>
  <c r="P5" i="1" s="1"/>
</calcChain>
</file>

<file path=xl/sharedStrings.xml><?xml version="1.0" encoding="utf-8"?>
<sst xmlns="http://schemas.openxmlformats.org/spreadsheetml/2006/main" count="25" uniqueCount="23">
  <si>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</si>
  <si>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</si>
  <si>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</si>
  <si>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</si>
  <si>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</si>
  <si>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</si>
  <si>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В том числе НДС: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</si>
  <si>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</si>
  <si>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</si>
  <si>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</si>
  <si>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</si>
  <si>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</si>
  <si>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</si>
  <si>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</si>
  <si>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</si>
  <si>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</si>
  <si>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</si>
  <si>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</si>
  <si>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Поставщик 1</t>
  </si>
  <si>
    <t>Поставщик 2</t>
  </si>
  <si>
    <t>Поставщик 3</t>
  </si>
  <si>
    <t>усл.ед.</t>
  </si>
  <si>
    <t>Оказание образовательных услуг по программе «Тактическая медицина»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</si>
</sst>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3" xfId="1" applyFont="1" applyFill="1" applyBorder="1" applyAlignment="1">
      <alignment horizontal="center" vertical="center"/>
    </xf>
    <xf numFmtId="10" fontId="4" fillId="0" borderId="13" xfId="1" applyNumberFormat="1" applyFont="1" applyFill="1" applyBorder="1" applyAlignment="1">
      <alignment horizontal="center" vertical="center"/>
    </xf>
    <xf numFmtId="1" fontId="4" fillId="0" borderId="13" xfId="1" applyNumberFormat="1" applyFont="1" applyFill="1" applyBorder="1" applyAlignment="1">
      <alignment horizontal="center" vertical="center"/>
    </xf>
    <xf numFmtId="1" fontId="4" fillId="2" borderId="13" xfId="1" applyNumberFormat="1" applyFont="1" applyFill="1" applyBorder="1" applyAlignment="1">
      <alignment horizontal="center" vertical="center"/>
    </xf>
    <xf numFmtId="164" fontId="4" fillId="0" borderId="12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164" fontId="3" fillId="0" borderId="13" xfId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" fontId="3" fillId="3" borderId="2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14"/>
  <sheetViews>
    <sheetView tabSelected="1" zoomScale="130" zoomScaleNormal="130" workbookViewId="0">
      <selection activeCell="K11" sqref="K11"/>
    </sheetView>
  </sheetViews>
  <sheetFormatPr defaultRowHeight="15" x14ac:dyDescent="0.25"/>
  <cols>
    <col min="1" max="1" width="1.5703125" customWidth="1"/>
    <col min="2" max="2" width="6.28515625" customWidth="1"/>
    <col min="3" max="3" width="34.5703125" style="1" customWidth="1"/>
    <col min="4" max="4" width="14.85546875" customWidth="1"/>
    <col min="5" max="5" width="13.42578125" customWidth="1"/>
    <col min="6" max="6" width="17.5703125" customWidth="1"/>
    <col min="7" max="7" width="17.140625" customWidth="1"/>
    <col min="8" max="8" width="14" customWidth="1"/>
    <col min="9" max="9" width="11.5703125" bestFit="1" customWidth="1"/>
    <col min="10" max="10" width="12.85546875" bestFit="1" customWidth="1"/>
    <col min="11" max="11" width="12.7109375" bestFit="1" customWidth="1"/>
    <col min="12" max="12" width="7.85546875" customWidth="1"/>
    <col min="13" max="13" width="9.85546875" customWidth="1"/>
    <col min="14" max="14" width="14.7109375" style="2" bestFit="1" customWidth="1"/>
    <col min="16" max="16" width="28" style="2" hidden="1" customWidth="1"/>
    <col min="17" max="18" width="12.7109375" hidden="1" customWidth="1"/>
  </cols>
  <sheetData>
    <row r="1" spans="2:18" ht="15.75" thickBot="1" x14ac:dyDescent="0.3"/>
    <row r="2" spans="2:18" ht="15.75" thickBot="1" x14ac:dyDescent="0.3">
      <c r="B2" s="34" t="s">
        <v>16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6"/>
      <c r="P2" s="3" t="s">
        <v>9</v>
      </c>
      <c r="Q2" s="37" t="s">
        <v>15</v>
      </c>
      <c r="R2" s="38"/>
    </row>
    <row r="3" spans="2:18" ht="15.75" thickBot="1" x14ac:dyDescent="0.3">
      <c r="B3" s="15"/>
      <c r="C3" s="16"/>
      <c r="D3" s="15"/>
      <c r="E3" s="15"/>
      <c r="F3" s="15"/>
      <c r="G3" s="15"/>
      <c r="H3" s="15"/>
      <c r="I3" s="15"/>
      <c r="J3" s="15"/>
      <c r="K3" s="15"/>
      <c r="L3" s="15"/>
      <c r="M3" s="15"/>
      <c r="N3" s="17"/>
      <c r="P3" s="4" t="s">
        <v>10</v>
      </c>
      <c r="Q3" s="39"/>
      <c r="R3" s="40"/>
    </row>
    <row r="4" spans="2:18" ht="54.75" customHeight="1" thickBot="1" x14ac:dyDescent="0.3">
      <c r="B4" s="25" t="s">
        <v>0</v>
      </c>
      <c r="C4" s="25" t="s">
        <v>1</v>
      </c>
      <c r="D4" s="26" t="s">
        <v>18</v>
      </c>
      <c r="E4" s="27" t="s">
        <v>2</v>
      </c>
      <c r="F4" s="26" t="s">
        <v>19</v>
      </c>
      <c r="G4" s="28" t="s">
        <v>2</v>
      </c>
      <c r="H4" s="26" t="s">
        <v>20</v>
      </c>
      <c r="I4" s="27" t="s">
        <v>2</v>
      </c>
      <c r="J4" s="25" t="s">
        <v>7</v>
      </c>
      <c r="K4" s="29" t="s">
        <v>3</v>
      </c>
      <c r="L4" s="25" t="s">
        <v>4</v>
      </c>
      <c r="M4" s="30" t="s">
        <v>11</v>
      </c>
      <c r="N4" s="30" t="s">
        <v>12</v>
      </c>
      <c r="P4" s="5" t="s">
        <v>8</v>
      </c>
      <c r="Q4" s="7" t="s">
        <v>13</v>
      </c>
      <c r="R4" s="8" t="s">
        <v>14</v>
      </c>
    </row>
    <row r="5" spans="2:18" ht="39" customHeight="1" thickBot="1" x14ac:dyDescent="0.3">
      <c r="B5" s="18">
        <v>1</v>
      </c>
      <c r="C5" s="46" t="s">
        <v>22</v>
      </c>
      <c r="D5" s="19">
        <v>70000</v>
      </c>
      <c r="E5" s="20">
        <v>35000</v>
      </c>
      <c r="F5" s="19">
        <v>80000</v>
      </c>
      <c r="G5" s="19">
        <v>40000</v>
      </c>
      <c r="H5" s="19">
        <v>90000</v>
      </c>
      <c r="I5" s="20">
        <v>45000</v>
      </c>
      <c r="J5" s="21">
        <f t="shared" ref="J5" si="0">STDEV(E5,G5,I5)/AVERAGE(E5,G5,I5)</f>
        <v>0.125</v>
      </c>
      <c r="K5" s="20">
        <f t="shared" ref="K5" si="1">ROUND((E5+G5+I5)/3,2)</f>
        <v>40000</v>
      </c>
      <c r="L5" s="22">
        <v>2</v>
      </c>
      <c r="M5" s="23" t="s">
        <v>21</v>
      </c>
      <c r="N5" s="20">
        <f>K5*L5</f>
        <v>80000</v>
      </c>
      <c r="P5" s="6" t="str">
        <f t="shared" ref="P5" si="2">IF(J5&lt;=0.33,$P$2,$P$3)</f>
        <v>ОК</v>
      </c>
      <c r="Q5" s="9">
        <v>700</v>
      </c>
      <c r="R5" s="10">
        <f t="shared" ref="R5" si="3">ROUND(Q5*1.2,2)</f>
        <v>840</v>
      </c>
    </row>
    <row r="6" spans="2:18" x14ac:dyDescent="0.25">
      <c r="B6" s="45"/>
      <c r="C6" s="45"/>
      <c r="D6" s="19">
        <f>SUM(D5:D5)</f>
        <v>70000</v>
      </c>
      <c r="E6" s="18"/>
      <c r="F6" s="19">
        <f>SUM(F5:F5)</f>
        <v>80000</v>
      </c>
      <c r="G6" s="18"/>
      <c r="H6" s="19">
        <f>SUM(H5:H5)</f>
        <v>90000</v>
      </c>
      <c r="I6" s="18"/>
      <c r="J6" s="18"/>
      <c r="K6" s="41" t="s">
        <v>5</v>
      </c>
      <c r="L6" s="41"/>
      <c r="M6" s="41"/>
      <c r="N6" s="31">
        <f>SUM(N5:N5)</f>
        <v>80000</v>
      </c>
    </row>
    <row r="7" spans="2:18" ht="15.75" thickBot="1" x14ac:dyDescent="0.3">
      <c r="B7" s="42" t="s">
        <v>6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4"/>
      <c r="N7" s="24"/>
    </row>
    <row r="8" spans="2:18" x14ac:dyDescent="0.25"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2:18" ht="27" customHeight="1" x14ac:dyDescent="0.25">
      <c r="B9" s="32" t="s">
        <v>17</v>
      </c>
      <c r="C9" s="32"/>
      <c r="D9" s="32"/>
      <c r="E9" s="32"/>
      <c r="F9" s="32"/>
      <c r="G9" s="32"/>
      <c r="H9" s="32"/>
      <c r="I9" s="32"/>
      <c r="J9" s="32"/>
      <c r="K9" s="32"/>
      <c r="L9" s="33">
        <f>D6</f>
        <v>70000</v>
      </c>
      <c r="M9" s="33"/>
      <c r="N9" s="33"/>
    </row>
    <row r="10" spans="2:18" x14ac:dyDescent="0.25">
      <c r="B10" s="12"/>
      <c r="C10" s="13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4"/>
    </row>
    <row r="14" spans="2:18" x14ac:dyDescent="0.25">
      <c r="D14" s="1"/>
    </row>
  </sheetData>
  <mergeCells count="7">
    <mergeCell ref="B9:K9"/>
    <mergeCell ref="L9:N9"/>
    <mergeCell ref="B2:N2"/>
    <mergeCell ref="Q2:R3"/>
    <mergeCell ref="K6:M6"/>
    <mergeCell ref="B7:M7"/>
    <mergeCell ref="B6:C6"/>
  </mergeCells>
  <conditionalFormatting sqref="P5">
    <cfRule type="cellIs" dxfId="1" priority="1" operator="equal">
      <formula>$P$3</formula>
    </cfRule>
    <cfRule type="cellIs" dxfId="0" priority="2" operator="equal">
      <formula>$P$2</formula>
    </cfRule>
  </conditionalFormatting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Елена Чурилова</cp:lastModifiedBy>
  <cp:lastPrinted>2025-07-23T13:52:46Z</cp:lastPrinted>
  <dcterms:created xsi:type="dcterms:W3CDTF">2022-03-03T13:37:14Z</dcterms:created>
  <dcterms:modified xsi:type="dcterms:W3CDTF">2026-06-09T10:06:45Z</dcterms:modified>
</cp:coreProperties>
</file>