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Сувенирная продукция\"/>
    </mc:Choice>
  </mc:AlternateContent>
  <xr:revisionPtr revIDLastSave="0" documentId="13_ncr:1_{89C3003F-7A61-4857-BB8A-8D87C1F2A580}"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Лист1!$A$1:$K$27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J11" i="1" l="1"/>
  <c r="K11" i="1" s="1"/>
  <c r="J12" i="1"/>
  <c r="K12" i="1" s="1"/>
  <c r="J13" i="1"/>
  <c r="K13" i="1" s="1"/>
  <c r="J14" i="1"/>
  <c r="K14" i="1" s="1"/>
  <c r="J10" i="1"/>
  <c r="K10" i="1" s="1"/>
  <c r="K15" i="1" l="1"/>
</calcChain>
</file>

<file path=xl/sharedStrings.xml><?xml version="1.0" encoding="utf-8"?>
<sst xmlns="http://schemas.openxmlformats.org/spreadsheetml/2006/main" count="38" uniqueCount="33">
  <si>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</si>
  <si>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</si>
  <si>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</si>
  <si>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</si>
  <si>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</si>
  <si>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</si>
  <si>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</si>
  <si>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</si>
  <si>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</si>
  <si>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</si>
  <si>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</si>
  <si>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</si>
  <si>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Принятая цена за единицу, руб</t>
  </si>
  <si>
    <t>Стоимость, руб</t>
  </si>
  <si>
    <t>шт</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</si>
  <si>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
Запрет не применяется в соответствии с подпунктом «и» пункта 5 ПП РФ № 1875</t>
  </si>
  <si>
    <t>РАСЧЕТ ЦК</t>
  </si>
  <si>
    <t>Начальная цена контракта, руб</t>
  </si>
  <si>
    <t>Используемый метод определения ЦК 
с обоснованием</t>
  </si>
  <si>
    <t>Обоснование цены контракта 
на поставку сувенирной продукции для нужд СПб ГБУК «Государственный литературно-мемориальный музей Анны Ахматовой 
в Фонтанном Доме»</t>
  </si>
  <si>
    <t>сувенирная продукция</t>
  </si>
  <si>
    <t>15.12.12.192</t>
  </si>
  <si>
    <t>Брелок тканевый</t>
  </si>
  <si>
    <t>17.21.12.000-00000001
17.21.12.000</t>
  </si>
  <si>
    <t>Пакет бумажный</t>
  </si>
  <si>
    <t>13.92.29.190</t>
  </si>
  <si>
    <r>
      <t>метод сопоставимых рыночных цен (анализа рынка)</t>
    </r>
    <r>
      <rPr>
        <sz val="16"/>
        <color rgb="FF000000"/>
        <rFont val="Times New Roman"/>
        <family val="1"/>
        <charset val="204"/>
      </rPr>
      <t xml:space="preserve"> в соответствии с ч. 5 ст. 22 Федерального закона от 05.04.2013 № 44-ФЗ</t>
    </r>
  </si>
  <si>
    <r>
      <t xml:space="preserve">Объект закупки (позиции 1 - 4 таблицы) подпадает под </t>
    </r>
    <r>
      <rPr>
        <b/>
        <sz val="16"/>
        <rFont val="Times New Roman"/>
        <family val="1"/>
        <charset val="204"/>
      </rPr>
      <t>запрет</t>
    </r>
    <r>
      <rPr>
        <sz val="16"/>
        <rFont val="Times New Roman"/>
        <family val="1"/>
        <charset val="204"/>
      </rPr>
      <t xml:space="preserve"> согласно приложению № 1 </t>
    </r>
    <r>
      <rPr>
        <sz val="16"/>
        <color rgb="FF000000"/>
        <rFont val="Times New Roman"/>
        <family val="1"/>
        <charset val="204"/>
      </rPr>
      <t xml:space="preserve">постановления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(далее - </t>
    </r>
    <r>
      <rPr>
        <sz val="16"/>
        <rFont val="Times New Roman"/>
        <family val="1"/>
        <charset val="204"/>
      </rPr>
      <t xml:space="preserve">ПП РФ 1875) (строки 2, 3, 6 приложения № 1 ПП РФ № 1875).
</t>
    </r>
    <r>
      <rPr>
        <sz val="16"/>
        <color rgb="FF000000"/>
        <rFont val="Times New Roman"/>
        <family val="1"/>
        <charset val="204"/>
      </rPr>
      <t xml:space="preserve">В соответствии с подпунктом «г» пункта 7 ПП РФ № 1875 особенности формирования НМЦК (ЦК), предусмотренные подпунктом «в» пункта 7 ПП РФ № 1875, не применяются (осуществляется закупка товаров, при которой цена контракта, заключаемого с единственным поставщиком (подрядчиком, исполнителем), не превышает 1 млн. рублей и при этом ни одна из использованных при определении таких цен цена единицы товара не превышает 5 тыс. рублей)
</t>
    </r>
    <r>
      <rPr>
        <sz val="16"/>
        <rFont val="Times New Roman"/>
        <family val="1"/>
        <charset val="204"/>
      </rPr>
      <t xml:space="preserve">
</t>
    </r>
  </si>
  <si>
    <t>Заказчиком был направлен запрос от 06.05.2026 № 2026\05-06-1 о предоставлении ценовой информации пяти организациям и получены ответы от трех организаций (ИИ1, ИИ2, ИИ3).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</si>
  <si>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Футболка трикотажная тип 3 (р. 44)</t>
  </si>
  <si>
    <t>Футболка трикотажная тип 3 (р. 48)</t>
  </si>
  <si>
    <t>14.14.30.110-00000002
14.14.30.110-009
14.14.30.110</t>
  </si>
  <si>
    <t>Шоппер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</si>
</sst>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4" x14ac:knownFonts="1">
    <font>
      <sz val="11"/>
      <color rgb="FF000000"/>
      <name val="Calibri"/>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
      <sz val="8"/>
      <name val="Calibri"/>
      <charset val="204"/>
    </font>
  </fonts>
  <fills count="3">
    <fill>
      <patternFill patternType="none"/>
    </fill>
    <fill>
      <patternFill patternType="gray125"/>
    </fill>
    <fill>
      <patternFill patternType="solid">
        <fgColor theme="0"/>
        <bgColor rgb="FFFFFFCC"/>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2" fillId="0" borderId="0" applyBorder="0" applyProtection="0"/>
  </cellStyleXfs>
  <cellXfs count="45">
    <xf numFmtId="0" fontId="0" fillId="0" borderId="0" xfId="0"/>
    <xf numFmtId="0" fontId="0" fillId="0" borderId="0" xfId="0" applyAlignment="1" applyProtection="1"/>
    <xf numFmtId="2" fontId="0" fillId="0" borderId="0" xfId="0" applyNumberFormat="1" applyAlignment="1" applyProtection="1"/>
    <xf numFmtId="0" fontId="2" fillId="0" borderId="0" xfId="0" applyFont="1" applyAlignment="1" applyProtection="1"/>
    <xf numFmtId="0" fontId="3" fillId="0" borderId="0" xfId="0" applyFont="1" applyAlignment="1" applyProtection="1"/>
    <xf numFmtId="2" fontId="3" fillId="0" borderId="0" xfId="0" applyNumberFormat="1" applyFont="1" applyAlignment="1" applyProtection="1"/>
    <xf numFmtId="0" fontId="6" fillId="0" borderId="0" xfId="0" applyFont="1" applyAlignment="1" applyProtection="1"/>
    <xf numFmtId="0" fontId="10" fillId="0" borderId="0" xfId="0" applyFont="1" applyAlignment="1" applyProtection="1"/>
    <xf numFmtId="0" fontId="10" fillId="0" borderId="1" xfId="0" applyFont="1" applyBorder="1" applyAlignment="1" applyProtection="1">
      <alignment horizontal="center" vertical="center" wrapText="1"/>
    </xf>
    <xf numFmtId="0" fontId="11" fillId="2" borderId="2" xfId="1" applyFont="1" applyFill="1" applyBorder="1" applyAlignment="1" applyProtection="1">
      <alignment horizontal="center" vertical="center" wrapText="1"/>
    </xf>
    <xf numFmtId="0" fontId="10" fillId="0" borderId="3" xfId="0" applyFont="1" applyBorder="1" applyAlignment="1" applyProtection="1">
      <alignment horizontal="center" vertical="center" wrapText="1"/>
    </xf>
    <xf numFmtId="0" fontId="10" fillId="0" borderId="1" xfId="0" applyFont="1" applyBorder="1" applyAlignment="1" applyProtection="1">
      <alignment horizontal="center" vertical="center"/>
    </xf>
    <xf numFmtId="164" fontId="10" fillId="0" borderId="1" xfId="0" applyNumberFormat="1" applyFont="1" applyBorder="1" applyAlignment="1" applyProtection="1">
      <alignment horizontal="center" vertical="center"/>
    </xf>
    <xf numFmtId="164" fontId="10" fillId="2" borderId="1" xfId="0" applyNumberFormat="1" applyFont="1" applyFill="1" applyBorder="1" applyAlignment="1" applyProtection="1">
      <alignment horizontal="center" vertical="center" wrapText="1"/>
    </xf>
    <xf numFmtId="165" fontId="10" fillId="2" borderId="1" xfId="0" applyNumberFormat="1" applyFont="1" applyFill="1" applyBorder="1" applyAlignment="1" applyProtection="1">
      <alignment horizontal="center" vertical="center" wrapText="1"/>
    </xf>
    <xf numFmtId="166" fontId="9" fillId="0" borderId="1" xfId="0" applyNumberFormat="1" applyFont="1" applyBorder="1" applyAlignment="1" applyProtection="1">
      <alignment horizontal="center" vertical="center" wrapText="1"/>
    </xf>
    <xf numFmtId="2" fontId="10" fillId="0" borderId="0" xfId="0" applyNumberFormat="1" applyFont="1" applyAlignment="1" applyProtection="1"/>
    <xf numFmtId="0" fontId="4" fillId="0" borderId="0" xfId="0" applyFont="1" applyBorder="1" applyAlignment="1" applyProtection="1">
      <alignment horizontal="center" vertical="top" wrapText="1"/>
    </xf>
    <xf numFmtId="0" fontId="4" fillId="0" borderId="0" xfId="0" applyFont="1" applyBorder="1" applyAlignment="1" applyProtection="1">
      <alignment horizontal="center" vertical="center" wrapText="1"/>
    </xf>
    <xf numFmtId="166" fontId="7" fillId="0" borderId="0" xfId="0" applyNumberFormat="1" applyFont="1" applyBorder="1" applyAlignment="1" applyProtection="1">
      <alignment horizontal="center" vertical="center" wrapText="1"/>
    </xf>
    <xf numFmtId="0" fontId="4" fillId="0" borderId="0" xfId="0" applyFont="1" applyBorder="1" applyAlignment="1" applyProtection="1">
      <alignment vertical="center" wrapText="1"/>
    </xf>
    <xf numFmtId="0" fontId="4" fillId="0" borderId="0" xfId="0" applyFont="1" applyAlignment="1" applyProtection="1"/>
    <xf numFmtId="0" fontId="4" fillId="0" borderId="0" xfId="0" applyFont="1" applyAlignment="1" applyProtection="1">
      <alignment vertical="center" wrapText="1"/>
    </xf>
    <xf numFmtId="0" fontId="4" fillId="0" borderId="0" xfId="0" applyFont="1" applyAlignment="1" applyProtection="1">
      <alignment horizontal="center" vertical="center" wrapText="1"/>
    </xf>
    <xf numFmtId="0" fontId="7" fillId="0" borderId="0" xfId="0" applyFont="1" applyAlignment="1" applyProtection="1"/>
    <xf numFmtId="2" fontId="6" fillId="0" borderId="0" xfId="0" applyNumberFormat="1" applyFont="1" applyAlignment="1" applyProtection="1"/>
    <xf numFmtId="2" fontId="2" fillId="0" borderId="0" xfId="0" applyNumberFormat="1" applyFont="1" applyAlignment="1" applyProtection="1"/>
    <xf numFmtId="0" fontId="0" fillId="0" borderId="0" xfId="0" applyAlignment="1" applyProtection="1">
      <alignment horizontal="center" vertical="center"/>
    </xf>
    <xf numFmtId="0" fontId="10" fillId="0" borderId="0" xfId="0" applyFont="1" applyAlignment="1" applyProtection="1">
      <alignment horizontal="center" vertical="center"/>
    </xf>
    <xf numFmtId="2" fontId="10" fillId="0" borderId="0" xfId="0" applyNumberFormat="1" applyFont="1" applyAlignment="1" applyProtection="1">
      <alignment horizontal="center" vertical="center"/>
    </xf>
    <xf numFmtId="0" fontId="4" fillId="0" borderId="0" xfId="0" applyFont="1" applyBorder="1" applyAlignment="1" applyProtection="1">
      <alignment horizontal="center" vertical="center" wrapText="1"/>
    </xf>
    <xf numFmtId="0" fontId="11" fillId="0" borderId="4" xfId="0" applyFont="1" applyBorder="1" applyAlignment="1" applyProtection="1">
      <alignment horizontal="left" vertical="center" wrapText="1"/>
    </xf>
    <xf numFmtId="0" fontId="11" fillId="0" borderId="5" xfId="0" applyFont="1" applyBorder="1" applyAlignment="1" applyProtection="1">
      <alignment horizontal="left" vertical="center" wrapText="1"/>
    </xf>
    <xf numFmtId="0" fontId="9" fillId="0" borderId="1" xfId="0" applyFont="1" applyBorder="1" applyAlignment="1" applyProtection="1">
      <alignment horizontal="right" vertical="center" wrapText="1"/>
    </xf>
    <xf numFmtId="0" fontId="4" fillId="2" borderId="0" xfId="0" applyFont="1" applyFill="1" applyBorder="1" applyAlignment="1" applyProtection="1">
      <alignment horizontal="justify" vertical="center" wrapText="1"/>
    </xf>
    <xf numFmtId="0" fontId="4" fillId="0" borderId="0" xfId="0" applyFont="1" applyBorder="1" applyAlignment="1" applyProtection="1">
      <alignment horizontal="center" vertical="top" wrapText="1"/>
    </xf>
    <xf numFmtId="0" fontId="9" fillId="0" borderId="1" xfId="0" applyFont="1" applyBorder="1" applyAlignment="1" applyProtection="1">
      <alignment horizontal="center" vertical="center" wrapText="1"/>
    </xf>
    <xf numFmtId="0" fontId="11" fillId="0" borderId="1" xfId="0" applyFont="1" applyBorder="1" applyAlignment="1" applyProtection="1">
      <alignment horizontal="left" vertical="center" wrapText="1"/>
    </xf>
    <xf numFmtId="0" fontId="1" fillId="0" borderId="0"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5" fillId="2" borderId="1" xfId="0" applyFont="1" applyFill="1" applyBorder="1" applyAlignment="1" applyProtection="1">
      <alignment horizontal="left" vertical="center" wrapText="1"/>
    </xf>
    <xf numFmtId="0" fontId="7" fillId="0" borderId="1" xfId="0" applyFont="1" applyBorder="1" applyAlignment="1" applyProtection="1">
      <alignment horizontal="left" vertical="center" wrapText="1"/>
    </xf>
    <xf numFmtId="0" fontId="5" fillId="0" borderId="1" xfId="0" applyFont="1" applyBorder="1" applyAlignment="1" applyProtection="1">
      <alignment horizontal="left" vertical="top" wrapText="1"/>
    </xf>
    <xf numFmtId="0" fontId="5"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B27"/>
  <sheetViews>
    <sheetView tabSelected="1" topLeftCell="A5" zoomScale="60" zoomScaleNormal="60" workbookViewId="0">
      <selection activeCell="D14" sqref="D14"/>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8" width="19.28515625" style="1" customWidth="1"/>
    <col min="9" max="9" width="19.28515625" style="2" customWidth="1"/>
    <col min="10" max="10" width="22.140625" style="2" customWidth="1"/>
    <col min="11" max="11" width="24.5703125" style="1" customWidth="1"/>
    <col min="12" max="12" width="18.42578125" style="1" hidden="1" customWidth="1"/>
    <col min="13" max="13" width="9.140625" style="27" customWidth="1"/>
    <col min="14" max="1006" width="9.140625" style="1" customWidth="1"/>
    <col min="16383" max="16384" width="11.5703125" style="1" customWidth="1"/>
  </cols>
  <sheetData>
    <row r="1" spans="1:13" ht="71.25" customHeight="1" x14ac:dyDescent="0.3">
      <c r="A1" s="38" t="s">
        <v>19</v>
      </c>
      <c r="B1" s="38"/>
      <c r="C1" s="38"/>
      <c r="D1" s="38"/>
      <c r="E1" s="38"/>
      <c r="F1" s="38"/>
      <c r="G1" s="38"/>
      <c r="H1" s="38"/>
      <c r="I1" s="38"/>
      <c r="J1" s="38"/>
      <c r="K1" s="38"/>
      <c r="L1" s="3"/>
    </row>
    <row r="2" spans="1:13" ht="18.75" x14ac:dyDescent="0.3">
      <c r="A2" s="4"/>
      <c r="B2" s="4"/>
      <c r="C2" s="4"/>
      <c r="D2" s="4"/>
      <c r="E2" s="4"/>
      <c r="F2" s="4"/>
      <c r="G2" s="4"/>
      <c r="H2" s="4"/>
      <c r="I2" s="5"/>
      <c r="J2" s="5"/>
      <c r="K2" s="3"/>
      <c r="L2" s="3"/>
    </row>
    <row r="3" spans="1:13" ht="47.25" customHeight="1" x14ac:dyDescent="0.35">
      <c r="A3" s="39" t="s">
        <v>1</v>
      </c>
      <c r="B3" s="39"/>
      <c r="C3" s="40" t="s">
        <v>20</v>
      </c>
      <c r="D3" s="40"/>
      <c r="E3" s="40"/>
      <c r="F3" s="40"/>
      <c r="G3" s="40"/>
      <c r="H3" s="40"/>
      <c r="I3" s="40"/>
      <c r="J3" s="40"/>
      <c r="K3" s="40"/>
      <c r="L3" s="6"/>
    </row>
    <row r="4" spans="1:13" ht="84.75" customHeight="1" x14ac:dyDescent="0.35">
      <c r="A4" s="39" t="s">
        <v>18</v>
      </c>
      <c r="B4" s="39"/>
      <c r="C4" s="41" t="s">
        <v>26</v>
      </c>
      <c r="D4" s="41"/>
      <c r="E4" s="41"/>
      <c r="F4" s="41"/>
      <c r="G4" s="41"/>
      <c r="H4" s="41"/>
      <c r="I4" s="41"/>
      <c r="J4" s="41"/>
      <c r="K4" s="41"/>
      <c r="L4" s="6"/>
    </row>
    <row r="5" spans="1:13" ht="209.25" customHeight="1" x14ac:dyDescent="0.35">
      <c r="A5" s="39" t="s">
        <v>2</v>
      </c>
      <c r="B5" s="39"/>
      <c r="C5" s="42" t="s">
        <v>27</v>
      </c>
      <c r="D5" s="42"/>
      <c r="E5" s="42"/>
      <c r="F5" s="42"/>
      <c r="G5" s="42"/>
      <c r="H5" s="42"/>
      <c r="I5" s="42"/>
      <c r="J5" s="42"/>
      <c r="K5" s="42"/>
      <c r="L5" s="6"/>
    </row>
    <row r="6" spans="1:13" ht="72" customHeight="1" x14ac:dyDescent="0.35">
      <c r="A6" s="39" t="s">
        <v>3</v>
      </c>
      <c r="B6" s="39"/>
      <c r="C6" s="43" t="s">
        <v>15</v>
      </c>
      <c r="D6" s="43"/>
      <c r="E6" s="43"/>
      <c r="F6" s="43"/>
      <c r="G6" s="43"/>
      <c r="H6" s="43"/>
      <c r="I6" s="43"/>
      <c r="J6" s="43"/>
      <c r="K6" s="43"/>
      <c r="L6" s="6"/>
    </row>
    <row r="7" spans="1:13" ht="42.75" customHeight="1" x14ac:dyDescent="0.35">
      <c r="A7" s="44" t="s">
        <v>16</v>
      </c>
      <c r="B7" s="44"/>
      <c r="C7" s="44"/>
      <c r="D7" s="44"/>
      <c r="E7" s="44"/>
      <c r="F7" s="44"/>
      <c r="G7" s="44"/>
      <c r="H7" s="44"/>
      <c r="I7" s="44"/>
      <c r="J7" s="44"/>
      <c r="K7" s="44"/>
      <c r="L7" s="6"/>
    </row>
    <row r="8" spans="1:13" s="7" customFormat="1" ht="93.75" customHeight="1" x14ac:dyDescent="0.3">
      <c r="A8" s="36" t="s">
        <v>4</v>
      </c>
      <c r="B8" s="36" t="s">
        <v>5</v>
      </c>
      <c r="C8" s="36"/>
      <c r="D8" s="36" t="s">
        <v>6</v>
      </c>
      <c r="E8" s="36" t="s">
        <v>7</v>
      </c>
      <c r="F8" s="36" t="s">
        <v>8</v>
      </c>
      <c r="G8" s="36" t="s">
        <v>9</v>
      </c>
      <c r="H8" s="36" t="s">
        <v>10</v>
      </c>
      <c r="I8" s="36" t="s">
        <v>11</v>
      </c>
      <c r="J8" s="36" t="s">
        <v>12</v>
      </c>
      <c r="K8" s="36" t="s">
        <v>13</v>
      </c>
      <c r="M8" s="28"/>
    </row>
    <row r="9" spans="1:13" s="7" customFormat="1" ht="36" customHeight="1" x14ac:dyDescent="0.3">
      <c r="A9" s="36"/>
      <c r="B9" s="36"/>
      <c r="C9" s="36"/>
      <c r="D9" s="36"/>
      <c r="E9" s="36"/>
      <c r="F9" s="36"/>
      <c r="G9" s="36"/>
      <c r="H9" s="36"/>
      <c r="I9" s="36"/>
      <c r="J9" s="36"/>
      <c r="K9" s="36"/>
      <c r="M9" s="28"/>
    </row>
    <row r="10" spans="1:13" s="7" customFormat="1" ht="57.2" customHeight="1" x14ac:dyDescent="0.3">
      <c r="A10" s="8">
        <v>1</v>
      </c>
      <c r="B10" s="37" t="s">
        <v>29</v>
      </c>
      <c r="C10" s="37"/>
      <c r="D10" s="9" t="s">
        <v>31</v>
      </c>
      <c r="E10" s="10" t="s">
        <v>14</v>
      </c>
      <c r="F10" s="11">
        <v>20</v>
      </c>
      <c r="G10" s="12">
        <v>2000</v>
      </c>
      <c r="H10" s="12">
        <v>2000</v>
      </c>
      <c r="I10" s="13">
        <v>1875</v>
      </c>
      <c r="J10" s="14">
        <f>MIN(G10:I10)</f>
        <v>1875</v>
      </c>
      <c r="K10" s="15">
        <f>J10*F10</f>
        <v>37500</v>
      </c>
      <c r="L10" s="16"/>
      <c r="M10" s="29"/>
    </row>
    <row r="11" spans="1:13" s="7" customFormat="1" ht="57.2" customHeight="1" x14ac:dyDescent="0.3">
      <c r="A11" s="8">
        <v>2</v>
      </c>
      <c r="B11" s="37" t="s">
        <v>30</v>
      </c>
      <c r="C11" s="37"/>
      <c r="D11" s="9" t="s">
        <v>31</v>
      </c>
      <c r="E11" s="10" t="s">
        <v>14</v>
      </c>
      <c r="F11" s="11">
        <v>20</v>
      </c>
      <c r="G11" s="12">
        <v>2000</v>
      </c>
      <c r="H11" s="12">
        <v>2000</v>
      </c>
      <c r="I11" s="13">
        <v>1875</v>
      </c>
      <c r="J11" s="14">
        <f>MIN(G11:I11)</f>
        <v>1875</v>
      </c>
      <c r="K11" s="15">
        <f>J11*F11</f>
        <v>37500</v>
      </c>
      <c r="L11" s="16"/>
      <c r="M11" s="29"/>
    </row>
    <row r="12" spans="1:13" s="7" customFormat="1" ht="57.2" customHeight="1" x14ac:dyDescent="0.3">
      <c r="A12" s="8">
        <v>3</v>
      </c>
      <c r="B12" s="31" t="s">
        <v>32</v>
      </c>
      <c r="C12" s="32"/>
      <c r="D12" s="9" t="s">
        <v>21</v>
      </c>
      <c r="E12" s="10" t="s">
        <v>14</v>
      </c>
      <c r="F12" s="11">
        <v>100</v>
      </c>
      <c r="G12" s="12">
        <v>600</v>
      </c>
      <c r="H12" s="12">
        <v>600</v>
      </c>
      <c r="I12" s="13">
        <v>600</v>
      </c>
      <c r="J12" s="14">
        <f>MIN(G12:I12)</f>
        <v>600</v>
      </c>
      <c r="K12" s="15">
        <f>J12*F12</f>
        <v>60000</v>
      </c>
      <c r="L12" s="16"/>
      <c r="M12" s="29"/>
    </row>
    <row r="13" spans="1:13" s="7" customFormat="1" ht="57.2" customHeight="1" x14ac:dyDescent="0.3">
      <c r="A13" s="8">
        <v>4</v>
      </c>
      <c r="B13" s="31" t="s">
        <v>22</v>
      </c>
      <c r="C13" s="32"/>
      <c r="D13" s="9" t="s">
        <v>25</v>
      </c>
      <c r="E13" s="10" t="s">
        <v>14</v>
      </c>
      <c r="F13" s="11">
        <v>200</v>
      </c>
      <c r="G13" s="12">
        <v>105</v>
      </c>
      <c r="H13" s="12">
        <v>100</v>
      </c>
      <c r="I13" s="13">
        <v>100</v>
      </c>
      <c r="J13" s="14">
        <f>MIN(G13:I13)</f>
        <v>100</v>
      </c>
      <c r="K13" s="15">
        <f>J13*F13</f>
        <v>20000</v>
      </c>
      <c r="L13" s="16"/>
      <c r="M13" s="29"/>
    </row>
    <row r="14" spans="1:13" s="7" customFormat="1" ht="57.2" customHeight="1" x14ac:dyDescent="0.3">
      <c r="A14" s="8">
        <v>5</v>
      </c>
      <c r="B14" s="31" t="s">
        <v>24</v>
      </c>
      <c r="C14" s="32"/>
      <c r="D14" s="9" t="s">
        <v>23</v>
      </c>
      <c r="E14" s="10" t="s">
        <v>14</v>
      </c>
      <c r="F14" s="11">
        <v>100</v>
      </c>
      <c r="G14" s="12">
        <v>44</v>
      </c>
      <c r="H14" s="12">
        <v>20</v>
      </c>
      <c r="I14" s="13">
        <v>57</v>
      </c>
      <c r="J14" s="14">
        <f>MIN(G14:I14)</f>
        <v>20</v>
      </c>
      <c r="K14" s="15">
        <f>J14*F14</f>
        <v>2000</v>
      </c>
      <c r="L14" s="16"/>
      <c r="M14" s="29"/>
    </row>
    <row r="15" spans="1:13" s="7" customFormat="1" ht="24" customHeight="1" x14ac:dyDescent="0.3">
      <c r="A15" s="33" t="s">
        <v>17</v>
      </c>
      <c r="B15" s="33"/>
      <c r="C15" s="33"/>
      <c r="D15" s="33"/>
      <c r="E15" s="33"/>
      <c r="F15" s="33"/>
      <c r="G15" s="33"/>
      <c r="H15" s="33"/>
      <c r="I15" s="33"/>
      <c r="J15" s="33"/>
      <c r="K15" s="15">
        <f>SUM(K10:K14)</f>
        <v>157000</v>
      </c>
      <c r="M15" s="28"/>
    </row>
    <row r="16" spans="1:13" ht="24" customHeight="1" x14ac:dyDescent="0.35">
      <c r="A16" s="17"/>
      <c r="B16" s="17"/>
      <c r="C16" s="17"/>
      <c r="D16" s="17"/>
      <c r="E16" s="17"/>
      <c r="F16" s="17"/>
      <c r="G16" s="17"/>
      <c r="H16" s="17"/>
      <c r="I16" s="17"/>
      <c r="J16" s="18"/>
      <c r="K16" s="19"/>
      <c r="L16" s="6"/>
    </row>
    <row r="17" spans="1:12" ht="139.35" customHeight="1" x14ac:dyDescent="0.35">
      <c r="A17" s="34" t="s">
        <v>28</v>
      </c>
      <c r="B17" s="34"/>
      <c r="C17" s="34"/>
      <c r="D17" s="34"/>
      <c r="E17" s="34"/>
      <c r="F17" s="34"/>
      <c r="G17" s="34"/>
      <c r="H17" s="34"/>
      <c r="I17" s="34"/>
      <c r="J17" s="34"/>
      <c r="K17" s="34"/>
      <c r="L17" s="6"/>
    </row>
    <row r="18" spans="1:12" ht="15" customHeight="1" x14ac:dyDescent="0.35">
      <c r="A18" s="20"/>
      <c r="B18" s="20"/>
      <c r="C18" s="20"/>
      <c r="D18" s="20"/>
      <c r="E18" s="20"/>
      <c r="F18" s="20"/>
      <c r="G18" s="20"/>
      <c r="H18" s="20"/>
      <c r="I18" s="20"/>
      <c r="J18" s="20"/>
      <c r="K18" s="20"/>
      <c r="L18" s="6"/>
    </row>
    <row r="19" spans="1:12" ht="15" customHeight="1" x14ac:dyDescent="0.35">
      <c r="A19" s="30"/>
      <c r="B19" s="30"/>
      <c r="C19" s="30"/>
      <c r="D19" s="30"/>
      <c r="E19" s="30"/>
      <c r="F19" s="30"/>
      <c r="G19" s="30"/>
      <c r="H19" s="30"/>
      <c r="I19" s="30"/>
      <c r="J19" s="30"/>
      <c r="K19" s="30"/>
      <c r="L19" s="6"/>
    </row>
    <row r="20" spans="1:12" ht="15" customHeight="1" x14ac:dyDescent="0.35">
      <c r="A20" s="21"/>
      <c r="B20" s="21"/>
      <c r="C20" s="21"/>
      <c r="D20" s="21"/>
      <c r="E20" s="21"/>
      <c r="F20" s="21"/>
      <c r="G20" s="21"/>
      <c r="H20" s="21"/>
      <c r="I20" s="21"/>
      <c r="J20" s="21"/>
      <c r="K20" s="21"/>
      <c r="L20" s="6"/>
    </row>
    <row r="21" spans="1:12" ht="39.75" customHeight="1" x14ac:dyDescent="0.35">
      <c r="A21" s="30"/>
      <c r="B21" s="30"/>
      <c r="C21" s="30"/>
      <c r="D21" s="30"/>
      <c r="E21" s="30"/>
      <c r="F21" s="30"/>
      <c r="G21" s="18"/>
      <c r="H21" s="18"/>
      <c r="I21" s="6"/>
      <c r="J21" s="6"/>
      <c r="K21" s="6"/>
      <c r="L21" s="6"/>
    </row>
    <row r="22" spans="1:12" ht="22.5" customHeight="1" x14ac:dyDescent="0.35">
      <c r="A22" s="35"/>
      <c r="B22" s="35"/>
      <c r="C22" s="35"/>
      <c r="D22" s="35"/>
      <c r="E22" s="35"/>
      <c r="F22" s="35"/>
      <c r="G22" s="17"/>
      <c r="H22" s="17"/>
      <c r="I22" s="6"/>
      <c r="J22" s="6"/>
      <c r="K22" s="6"/>
      <c r="L22" s="6"/>
    </row>
    <row r="23" spans="1:12" ht="33.75" customHeight="1" x14ac:dyDescent="0.35">
      <c r="A23" s="30"/>
      <c r="B23" s="30"/>
      <c r="C23" s="30"/>
      <c r="D23" s="30"/>
      <c r="E23" s="30"/>
      <c r="F23" s="30"/>
      <c r="G23" s="18"/>
      <c r="H23" s="18"/>
      <c r="I23" s="6"/>
      <c r="J23" s="6"/>
      <c r="K23" s="6"/>
      <c r="L23" s="6"/>
    </row>
    <row r="24" spans="1:12" ht="17.25" customHeight="1" x14ac:dyDescent="0.35">
      <c r="A24" s="30"/>
      <c r="B24" s="30"/>
      <c r="C24" s="30"/>
      <c r="D24" s="30"/>
      <c r="E24" s="30"/>
      <c r="F24" s="30"/>
      <c r="G24" s="18"/>
      <c r="H24" s="18"/>
      <c r="I24" s="22"/>
      <c r="J24" s="6"/>
      <c r="K24" s="6"/>
      <c r="L24" s="6"/>
    </row>
    <row r="25" spans="1:12" ht="19.5" customHeight="1" x14ac:dyDescent="0.35">
      <c r="A25" s="18"/>
      <c r="B25" s="18"/>
      <c r="C25" s="18"/>
      <c r="D25" s="18"/>
      <c r="E25" s="18"/>
      <c r="F25" s="23"/>
      <c r="G25" s="23"/>
      <c r="H25" s="23"/>
      <c r="I25" s="22"/>
      <c r="J25" s="6"/>
      <c r="K25" s="6"/>
      <c r="L25" s="6"/>
    </row>
    <row r="26" spans="1:12" ht="21" x14ac:dyDescent="0.35">
      <c r="A26" s="24" t="s">
        <v>0</v>
      </c>
      <c r="B26" s="6"/>
      <c r="C26" s="6"/>
      <c r="D26" s="6"/>
      <c r="E26" s="6"/>
      <c r="F26" s="6"/>
      <c r="G26" s="6"/>
      <c r="H26" s="6"/>
      <c r="I26" s="25"/>
      <c r="J26" s="25"/>
      <c r="K26" s="6"/>
      <c r="L26" s="6"/>
    </row>
    <row r="27" spans="1:12" ht="18.75" x14ac:dyDescent="0.3">
      <c r="A27" s="3"/>
      <c r="B27" s="3"/>
      <c r="C27" s="3"/>
      <c r="D27" s="3"/>
      <c r="E27" s="3"/>
      <c r="F27" s="3"/>
      <c r="G27" s="3"/>
      <c r="H27" s="3"/>
      <c r="I27" s="26"/>
      <c r="J27" s="26"/>
      <c r="K27" s="3"/>
      <c r="L27" s="3"/>
    </row>
  </sheetData>
  <mergeCells count="32">
    <mergeCell ref="B11:C11"/>
    <mergeCell ref="A1:K1"/>
    <mergeCell ref="A3:B3"/>
    <mergeCell ref="C3:K3"/>
    <mergeCell ref="A4:B4"/>
    <mergeCell ref="C4:K4"/>
    <mergeCell ref="A5:B5"/>
    <mergeCell ref="C5:K5"/>
    <mergeCell ref="A6:B6"/>
    <mergeCell ref="C6:K6"/>
    <mergeCell ref="A7:K7"/>
    <mergeCell ref="A8:A9"/>
    <mergeCell ref="B8:C9"/>
    <mergeCell ref="D8:D9"/>
    <mergeCell ref="E8:E9"/>
    <mergeCell ref="F8:F9"/>
    <mergeCell ref="K8:K9"/>
    <mergeCell ref="B10:C10"/>
    <mergeCell ref="G8:G9"/>
    <mergeCell ref="H8:H9"/>
    <mergeCell ref="I8:I9"/>
    <mergeCell ref="J8:J9"/>
    <mergeCell ref="A24:F24"/>
    <mergeCell ref="B12:C12"/>
    <mergeCell ref="B13:C13"/>
    <mergeCell ref="B14:C14"/>
    <mergeCell ref="A15:J15"/>
    <mergeCell ref="A17:K17"/>
    <mergeCell ref="A19:K19"/>
    <mergeCell ref="A21:F21"/>
    <mergeCell ref="A22:F22"/>
    <mergeCell ref="A23:F23"/>
  </mergeCells>
  <phoneticPr fontId="13" type="noConversion"/>
  <pageMargins left="0.23611111111111099" right="0.23611111111111099" top="3.9583333333333297E-2" bottom="0.196527777777778" header="0.511811023622047" footer="0.511811023622047"/>
  <pageSetup paperSize="9" orientation="portrait" useFirstPageNumber="1" horizontalDpi="300" verticalDpi="300"/>
</worksheet>
</file>

<file path=docProps/app.xml><?xml version="1.0" encoding="utf-8"?>
<Properties xmlns="http://schemas.openxmlformats.org/officeDocument/2006/extended-properties" xmlns:vt="http://schemas.openxmlformats.org/officeDocument/2006/docPropsVTypes">
  <Template/>
  <TotalTime>539</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Аюпов Дамир Айратович</dc:creator>
  <dc:description/>
  <cp:lastModifiedBy>Инженер</cp:lastModifiedBy>
  <cp:revision>61</cp:revision>
  <cp:lastPrinted>2025-08-01T11:32:56Z</cp:lastPrinted>
  <dcterms:created xsi:type="dcterms:W3CDTF">2014-01-17T11:35:00Z</dcterms:created>
  <dcterms:modified xsi:type="dcterms:W3CDTF">2026-06-08T10:37:42Z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