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3\Поставка методических пособий ЭМ 06.2026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J14" i="1" l="1"/>
  <c r="L17" i="1"/>
  <c r="L16" i="1"/>
  <c r="L14" i="1"/>
  <c r="L15" i="1"/>
  <c r="L13" i="1"/>
  <c r="L12" i="1"/>
  <c r="K15" i="1"/>
  <c r="K14" i="1"/>
  <c r="K13" i="1"/>
  <c r="K12" i="1"/>
  <c r="I14" i="1" l="1"/>
  <c r="I15" i="1" l="1"/>
  <c r="J15" i="1" s="1"/>
  <c r="I13" i="1" l="1"/>
  <c r="J13" i="1" s="1"/>
  <c r="I12" i="1"/>
  <c r="J12" i="1" s="1"/>
</calcChain>
</file>

<file path=xl/sharedStrings.xml><?xml version="1.0" encoding="utf-8"?>
<sst xmlns="http://schemas.openxmlformats.org/spreadsheetml/2006/main" count="30" uniqueCount="27">
  <si>
    <t>(указывается предмет контракта)</t>
  </si>
  <si>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</si>
  <si>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</si>
  <si>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</si>
  <si>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</si>
  <si>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</si>
  <si>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</si>
  <si>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</si>
  <si>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</si>
  <si>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t>Приложение № 1.3.</t>
  </si>
  <si>
    <t>Ед. изм.</t>
  </si>
  <si>
    <t>Кол-во</t>
  </si>
  <si>
    <t>Итого:</t>
  </si>
  <si>
    <t>Расчет начальной (максимальной) цены контракта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</si>
  <si>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 без НДС</t>
  </si>
  <si>
    <t>шт</t>
  </si>
  <si>
    <t xml:space="preserve">Поставка методических пособий для  Государственного  бюджетного  дошкольного образовательного учреждения детского сада № 23 общеразвивающего вида с приоритетным осуществлением деятельности по физическому развитию детей Калининского района Санкт-Петербурга                                                        </t>
  </si>
  <si>
    <t>Декоративная тактильная панель - Дерево</t>
  </si>
  <si>
    <t>Декоративная тактильная панель 3в1 - Пробка, Ворс, Пайетки</t>
  </si>
  <si>
    <t>Набор сенсорных тактильных панелей Космос</t>
  </si>
  <si>
    <t>Проектор Звездного неба Галактон</t>
  </si>
  <si>
    <t>НМЦК закупки в электронном магазине составляет  107 500 рублей 00 копеек</t>
  </si>
  <si>
    <t>Минимальная цена</t>
  </si>
  <si>
    <t xml:space="preserve">Общая стоимость товаров,работ,услуг (тыс. руб)         </t>
  </si>
  <si>
    <r>
      <t xml:space="preserve">Используемый метод определения начальной максимальной цены: </t>
    </r>
    <r>
      <rPr>
        <b/>
        <sz val="10"/>
        <color indexed="8"/>
        <rFont val="Times New Roman"/>
        <family val="1"/>
        <charset val="204"/>
      </rPr>
      <t>сопоставимых рыночных цен (анализа рынка)</t>
    </r>
  </si>
  <si>
    <t xml:space="preserve">Заведующий </t>
  </si>
  <si>
    <t>Мозгалина Наталья Ивановна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</si>
</sst>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/>
    <xf numFmtId="0" fontId="2" fillId="0" borderId="0" xfId="0" applyFont="1"/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/>
    <xf numFmtId="9" fontId="7" fillId="0" borderId="1" xfId="1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top" wrapText="1"/>
    </xf>
    <xf numFmtId="9" fontId="4" fillId="0" borderId="2" xfId="1" applyFont="1" applyBorder="1" applyAlignment="1">
      <alignment horizontal="center" vertical="top" wrapText="1"/>
    </xf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 shrinkToFit="1"/>
    </xf>
    <xf numFmtId="0" fontId="0" fillId="0" borderId="7" xfId="0" applyBorder="1"/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 shrinkToFit="1"/>
    </xf>
    <xf numFmtId="164" fontId="9" fillId="2" borderId="1" xfId="0" applyNumberFormat="1" applyFont="1" applyFill="1" applyBorder="1"/>
    <xf numFmtId="0" fontId="0" fillId="2" borderId="4" xfId="0" applyFill="1" applyBorder="1"/>
    <xf numFmtId="0" fontId="0" fillId="2" borderId="8" xfId="0" applyFill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 shrinkToFit="1"/>
    </xf>
    <xf numFmtId="0" fontId="0" fillId="0" borderId="5" xfId="0" applyBorder="1"/>
    <xf numFmtId="164" fontId="0" fillId="0" borderId="1" xfId="0" applyNumberFormat="1" applyBorder="1"/>
    <xf numFmtId="0" fontId="0" fillId="0" borderId="1" xfId="0" applyBorder="1"/>
    <xf numFmtId="164" fontId="2" fillId="0" borderId="0" xfId="0" applyNumberFormat="1" applyFont="1"/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0" xfId="0" applyFont="1"/>
    <xf numFmtId="0" fontId="12" fillId="0" borderId="0" xfId="0" applyFont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400050</xdr:rowOff>
    </xdr:from>
    <xdr:to>
      <xdr:col>9</xdr:col>
      <xdr:colOff>873760</xdr:colOff>
      <xdr:row>10</xdr:row>
      <xdr:rowOff>673100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4480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371475</xdr:rowOff>
    </xdr:from>
    <xdr:to>
      <xdr:col>8</xdr:col>
      <xdr:colOff>1408430</xdr:colOff>
      <xdr:row>10</xdr:row>
      <xdr:rowOff>842645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194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I21" sqref="I21"/>
    </sheetView>
  </sheetViews>
  <sheetFormatPr defaultRowHeight="15" x14ac:dyDescent="0.25"/>
  <cols>
    <col min="1" max="1" width="5.140625" customWidth="1"/>
    <col min="2" max="2" width="14.85546875" customWidth="1"/>
    <col min="3" max="3" width="6.85546875" customWidth="1"/>
    <col min="4" max="4" width="6.5703125" customWidth="1"/>
    <col min="5" max="5" width="8.7109375" customWidth="1"/>
    <col min="7" max="7" width="10" bestFit="1" customWidth="1"/>
    <col min="8" max="8" width="24.5703125" customWidth="1"/>
    <col min="9" max="9" width="22.140625" customWidth="1"/>
    <col min="10" max="10" width="14" customWidth="1"/>
    <col min="12" max="12" width="15.5703125" customWidth="1"/>
  </cols>
  <sheetData>
    <row r="1" spans="1:13" ht="15.75" x14ac:dyDescent="0.25">
      <c r="E1" s="29" t="s">
        <v>9</v>
      </c>
      <c r="F1" s="29"/>
      <c r="G1" s="29"/>
      <c r="H1" s="29"/>
      <c r="I1" s="29"/>
      <c r="J1" s="29"/>
      <c r="K1" s="6"/>
      <c r="L1" s="6"/>
      <c r="M1" s="6"/>
    </row>
    <row r="2" spans="1:13" ht="15.75" x14ac:dyDescent="0.25">
      <c r="E2" s="29"/>
      <c r="F2" s="29"/>
      <c r="G2" s="29"/>
      <c r="H2" s="29"/>
      <c r="I2" s="29"/>
      <c r="J2" s="29"/>
      <c r="K2" s="6"/>
      <c r="L2" s="6"/>
      <c r="M2" s="6"/>
    </row>
    <row r="3" spans="1:13" x14ac:dyDescent="0.25">
      <c r="E3" s="1"/>
    </row>
    <row r="4" spans="1:13" ht="31.5" customHeight="1" x14ac:dyDescent="0.2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7"/>
      <c r="L4" s="7"/>
      <c r="M4" s="7"/>
    </row>
    <row r="5" spans="1:13" ht="23.25" customHeight="1" x14ac:dyDescent="0.25">
      <c r="E5" s="5"/>
      <c r="F5" s="5"/>
      <c r="G5" s="5"/>
      <c r="H5" s="5"/>
      <c r="I5" s="5"/>
      <c r="J5" s="5"/>
      <c r="K5" s="5"/>
      <c r="L5" s="5"/>
      <c r="M5" s="5"/>
    </row>
    <row r="6" spans="1:13" ht="45.75" customHeight="1" x14ac:dyDescent="0.25">
      <c r="A6" s="33" t="s">
        <v>16</v>
      </c>
      <c r="B6" s="33"/>
      <c r="C6" s="33"/>
      <c r="D6" s="33"/>
      <c r="E6" s="33"/>
      <c r="F6" s="33"/>
      <c r="G6" s="33"/>
      <c r="H6" s="33"/>
      <c r="I6" s="33"/>
      <c r="J6" s="33"/>
      <c r="K6" s="3"/>
      <c r="L6" s="3"/>
      <c r="M6" s="3"/>
    </row>
    <row r="7" spans="1:13" x14ac:dyDescent="0.25">
      <c r="A7" s="34" t="s">
        <v>0</v>
      </c>
      <c r="B7" s="34"/>
      <c r="C7" s="34"/>
      <c r="D7" s="34"/>
      <c r="E7" s="34"/>
      <c r="F7" s="34"/>
      <c r="G7" s="34"/>
      <c r="H7" s="34"/>
      <c r="I7" s="34"/>
      <c r="J7" s="34"/>
      <c r="K7" s="4"/>
      <c r="L7" s="4"/>
      <c r="M7" s="4"/>
    </row>
    <row r="8" spans="1:13" x14ac:dyDescent="0.25">
      <c r="E8" s="2"/>
      <c r="F8" s="2"/>
      <c r="G8" s="2"/>
      <c r="H8" s="2"/>
      <c r="I8" s="2"/>
      <c r="J8" s="2"/>
      <c r="K8" s="4"/>
      <c r="L8" s="4"/>
      <c r="M8" s="4"/>
    </row>
    <row r="9" spans="1:13" ht="30" customHeight="1" x14ac:dyDescent="0.25">
      <c r="A9" s="40" t="s">
        <v>24</v>
      </c>
      <c r="B9" s="40"/>
      <c r="C9" s="40"/>
      <c r="D9" s="40"/>
      <c r="E9" s="40"/>
      <c r="F9" s="40"/>
      <c r="G9" s="40"/>
      <c r="H9" s="40"/>
      <c r="I9" s="40"/>
      <c r="J9" s="40"/>
      <c r="K9" s="8"/>
      <c r="L9" s="8"/>
      <c r="M9" s="8"/>
    </row>
    <row r="10" spans="1:13" ht="15.75" customHeight="1" x14ac:dyDescent="0.25">
      <c r="A10" s="30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8"/>
      <c r="L10" s="36"/>
    </row>
    <row r="11" spans="1:13" s="9" customFormat="1" ht="83.25" customHeight="1" x14ac:dyDescent="0.25">
      <c r="A11" s="13" t="s">
        <v>4</v>
      </c>
      <c r="B11" s="14" t="s">
        <v>1</v>
      </c>
      <c r="C11" s="22" t="s">
        <v>10</v>
      </c>
      <c r="D11" s="14" t="s">
        <v>11</v>
      </c>
      <c r="E11" s="25" t="s">
        <v>6</v>
      </c>
      <c r="F11" s="14" t="s">
        <v>7</v>
      </c>
      <c r="G11" s="14" t="s">
        <v>8</v>
      </c>
      <c r="H11" s="14" t="s">
        <v>14</v>
      </c>
      <c r="I11" s="15" t="s">
        <v>3</v>
      </c>
      <c r="J11" s="16" t="s">
        <v>2</v>
      </c>
      <c r="K11" s="35" t="s">
        <v>22</v>
      </c>
      <c r="L11" s="35" t="s">
        <v>23</v>
      </c>
    </row>
    <row r="12" spans="1:13" ht="48.75" customHeight="1" x14ac:dyDescent="0.25">
      <c r="A12" s="10">
        <v>1</v>
      </c>
      <c r="B12" s="20" t="s">
        <v>17</v>
      </c>
      <c r="C12" s="24" t="s">
        <v>15</v>
      </c>
      <c r="D12" s="21">
        <v>1</v>
      </c>
      <c r="E12" s="26">
        <v>14500</v>
      </c>
      <c r="F12" s="11">
        <v>18200</v>
      </c>
      <c r="G12" s="11">
        <v>19400</v>
      </c>
      <c r="H12" s="11">
        <v>17366.669999999998</v>
      </c>
      <c r="I12" s="11">
        <f>STDEV(E12:G12)</f>
        <v>2554.0817005987324</v>
      </c>
      <c r="J12" s="12">
        <f>I12/H12</f>
        <v>0.14706801595232319</v>
      </c>
      <c r="K12" s="37">
        <f>E12</f>
        <v>14500</v>
      </c>
      <c r="L12" s="37">
        <f>K12*D12</f>
        <v>14500</v>
      </c>
    </row>
    <row r="13" spans="1:13" ht="64.5" customHeight="1" x14ac:dyDescent="0.25">
      <c r="A13" s="10">
        <v>2</v>
      </c>
      <c r="B13" s="20" t="s">
        <v>18</v>
      </c>
      <c r="C13" s="24" t="s">
        <v>15</v>
      </c>
      <c r="D13" s="21">
        <v>1</v>
      </c>
      <c r="E13" s="26">
        <v>16000</v>
      </c>
      <c r="F13" s="11">
        <v>16450</v>
      </c>
      <c r="G13" s="11">
        <v>17000</v>
      </c>
      <c r="H13" s="11">
        <v>16483.330000000002</v>
      </c>
      <c r="I13" s="11">
        <f>STDEV(E13:G13)</f>
        <v>500.83264004389065</v>
      </c>
      <c r="J13" s="12">
        <f t="shared" ref="J13:J15" si="0">I13/H13</f>
        <v>3.0384190575805409E-2</v>
      </c>
      <c r="K13" s="37">
        <f>E13</f>
        <v>16000</v>
      </c>
      <c r="L13" s="37">
        <f>K13*D13</f>
        <v>16000</v>
      </c>
    </row>
    <row r="14" spans="1:13" ht="48.75" customHeight="1" x14ac:dyDescent="0.25">
      <c r="A14" s="10">
        <v>3</v>
      </c>
      <c r="B14" s="20" t="s">
        <v>19</v>
      </c>
      <c r="C14" s="24" t="s">
        <v>15</v>
      </c>
      <c r="D14" s="21">
        <v>1</v>
      </c>
      <c r="E14" s="26">
        <v>59000</v>
      </c>
      <c r="F14" s="11">
        <v>59111</v>
      </c>
      <c r="G14" s="11">
        <v>59232</v>
      </c>
      <c r="H14" s="11">
        <v>59114.33</v>
      </c>
      <c r="I14" s="11">
        <f>STDEV(E14:G14)</f>
        <v>116.03591398068674</v>
      </c>
      <c r="J14" s="12">
        <f>I14/H14</f>
        <v>1.9629066925174782E-3</v>
      </c>
      <c r="K14" s="37">
        <f>E14</f>
        <v>59000</v>
      </c>
      <c r="L14" s="37">
        <f>K14*D14</f>
        <v>59000</v>
      </c>
    </row>
    <row r="15" spans="1:13" ht="48.75" customHeight="1" x14ac:dyDescent="0.25">
      <c r="A15" s="10">
        <v>4</v>
      </c>
      <c r="B15" s="20" t="s">
        <v>20</v>
      </c>
      <c r="C15" s="24" t="s">
        <v>15</v>
      </c>
      <c r="D15" s="21">
        <v>1</v>
      </c>
      <c r="E15" s="26">
        <v>18000</v>
      </c>
      <c r="F15" s="11">
        <v>22300</v>
      </c>
      <c r="G15" s="11">
        <v>22390</v>
      </c>
      <c r="H15" s="11">
        <v>20896.669999999998</v>
      </c>
      <c r="I15" s="11">
        <f>STDEV(E15:G15)</f>
        <v>2508.9905008455758</v>
      </c>
      <c r="J15" s="12">
        <f t="shared" si="0"/>
        <v>0.12006652260123628</v>
      </c>
      <c r="K15" s="37">
        <f>E15</f>
        <v>18000</v>
      </c>
      <c r="L15" s="37">
        <f>K15*D15</f>
        <v>18000</v>
      </c>
    </row>
    <row r="16" spans="1:13" x14ac:dyDescent="0.25">
      <c r="A16" s="17"/>
      <c r="B16" s="18"/>
      <c r="C16" s="23"/>
      <c r="D16" s="18"/>
      <c r="E16" s="27"/>
      <c r="F16" s="18"/>
      <c r="G16" s="18"/>
      <c r="H16" s="18"/>
      <c r="I16" s="18"/>
      <c r="J16" s="19" t="s">
        <v>12</v>
      </c>
      <c r="K16" s="38"/>
      <c r="L16" s="37">
        <f>F16</f>
        <v>0</v>
      </c>
    </row>
    <row r="17" spans="1:12" x14ac:dyDescent="0.25">
      <c r="A17" s="28" t="s">
        <v>21</v>
      </c>
      <c r="B17" s="28"/>
      <c r="C17" s="28"/>
      <c r="D17" s="28"/>
      <c r="E17" s="28"/>
      <c r="F17" s="28"/>
      <c r="G17" s="28"/>
      <c r="H17" s="28"/>
      <c r="I17" s="28"/>
      <c r="J17" s="28"/>
      <c r="L17" s="39">
        <f>SUM(L12:L16)</f>
        <v>107500</v>
      </c>
    </row>
    <row r="21" spans="1:12" s="42" customFormat="1" ht="12.75" x14ac:dyDescent="0.2">
      <c r="B21" s="41" t="s">
        <v>25</v>
      </c>
      <c r="F21" s="42" t="s">
        <v>26</v>
      </c>
    </row>
  </sheetData>
  <mergeCells count="8">
    <mergeCell ref="A17:J17"/>
    <mergeCell ref="E1:J1"/>
    <mergeCell ref="E2:J2"/>
    <mergeCell ref="A10:J10"/>
    <mergeCell ref="A9:J9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2026-04-10T07:10:41Z</cp:lastPrinted>
  <dcterms:created xsi:type="dcterms:W3CDTF">2014-02-20T07:55:18Z</dcterms:created>
  <dcterms:modified xsi:type="dcterms:W3CDTF">2026-06-10T07:45:50Z</dcterms:modified>
</cp:coreProperties>
</file>