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652 гимназия\ЭМ_Технологическое оборудование_26\"/>
    </mc:Choice>
  </mc:AlternateContent>
  <xr:revisionPtr revIDLastSave="0" documentId="13_ncr:1_{3C738F75-1C7F-4C42-8077-E8E264D69CD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Лист1" sheetId="1" r:id="rId1"/>
    <sheet name="Лист2" sheetId="2" r:id="rId2"/>
    <sheet name="Лист3" sheetId="3" r:id="rId3"/>
  </sheets>
  <calcPr calcId="191029" fullPrecision="0"/>
</workbook>
</file>

<file path=xl/calcChain.xml><?xml version="1.0" encoding="utf-8"?>
<calcChain xmlns="http://schemas.openxmlformats.org/spreadsheetml/2006/main">
  <c r="L13" i="1" l="1"/>
  <c r="L11" i="1"/>
  <c r="J11" i="1"/>
  <c r="I11" i="1"/>
  <c r="H11" i="1"/>
  <c r="G11" i="1"/>
  <c r="H12" i="1"/>
  <c r="G12" i="1"/>
  <c r="J12" i="1" s="1"/>
  <c r="L12" i="1" s="1"/>
  <c r="I12" i="1" l="1"/>
</calcChain>
</file>

<file path=xl/sharedStrings.xml><?xml version="1.0" encoding="utf-8"?>
<sst xmlns="http://schemas.openxmlformats.org/spreadsheetml/2006/main" count="24" uniqueCount="24">
  <si>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</si>
  <si>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</si>
  <si>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</si>
  <si>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</si>
  <si>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</si>
  <si>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</si>
  <si>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</si>
  <si>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количество </t>
  </si>
  <si>
    <t xml:space="preserve">Общая стоимость 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</si>
  <si>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</si>
  <si>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</si>
  <si>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Итого</t>
  </si>
  <si>
    <t>Контрактный управляющий</t>
  </si>
  <si>
    <t>Аракелян А А</t>
  </si>
  <si>
    <t>Итоговоая  с учетом ПП РФ 100-р</t>
  </si>
  <si>
    <t xml:space="preserve">Коммерческое предложение  №1 </t>
  </si>
  <si>
    <t xml:space="preserve">Коммерческое предложение  №2 </t>
  </si>
  <si>
    <t xml:space="preserve">Коммерческое предложение № 3 </t>
  </si>
  <si>
    <t>Предельные цены по состоянию на 13.05.2026</t>
  </si>
  <si>
    <t>28.29.50.000-00000003</t>
  </si>
  <si>
    <t>Купольная посудомоечная машина</t>
  </si>
  <si>
    <t>Котел пищеварочный</t>
  </si>
  <si>
    <t>27.51.28.120-00000002</t>
  </si>
  <si>
    <t>Поставка технологического оборудования для оснащения пищеблока ГБОУ гимназия №652 Выборгского района Санкт-Петербурга по адресу: 194223, г. Санкт-Петербург, пр. Тореза, дом 41, литера А, в 2026 году.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</si>
</sst>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;[Red]#,##0.00"/>
    <numFmt numFmtId="165" formatCode="_-* #,##0.00_р_._-;\-* #,##0.00_р_._-;_-* &quot;-&quot;??_р_._-;_-@_-"/>
  </numFmts>
  <fonts count="17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8"/>
      <name val="Calibri"/>
      <family val="2"/>
      <charset val="204"/>
      <scheme val="minor"/>
    </font>
    <font>
      <sz val="11"/>
      <color rgb="FFFF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37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/>
    <xf numFmtId="9" fontId="3" fillId="0" borderId="0" xfId="1" applyFont="1" applyFill="1" applyBorder="1"/>
    <xf numFmtId="0" fontId="2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 shrinkToFit="1"/>
    </xf>
    <xf numFmtId="9" fontId="4" fillId="0" borderId="1" xfId="1" applyFont="1" applyBorder="1" applyAlignment="1">
      <alignment horizontal="center" vertical="center" wrapText="1"/>
    </xf>
    <xf numFmtId="2" fontId="4" fillId="0" borderId="0" xfId="1" applyNumberFormat="1" applyFont="1" applyAlignment="1">
      <alignment horizontal="center" vertical="center" wrapText="1"/>
    </xf>
    <xf numFmtId="2" fontId="4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 shrinkToFit="1"/>
    </xf>
    <xf numFmtId="2" fontId="4" fillId="0" borderId="1" xfId="0" applyNumberFormat="1" applyFont="1" applyBorder="1" applyAlignment="1">
      <alignment horizontal="center" vertical="center" wrapText="1" shrinkToFit="1"/>
    </xf>
    <xf numFmtId="4" fontId="16" fillId="0" borderId="1" xfId="1" applyNumberFormat="1" applyFont="1" applyFill="1" applyBorder="1" applyAlignment="1">
      <alignment horizontal="center" vertical="center" wrapText="1"/>
    </xf>
    <xf numFmtId="4" fontId="4" fillId="3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2" fillId="0" borderId="0" xfId="0" applyFont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 xr:uid="{00000000-0005-0000-0000-000000000000}"/>
    <cellStyle name="S23" xfId="3" xr:uid="{00000000-0005-0000-0000-000001000000}"/>
    <cellStyle name="Обычный" xfId="0" builtinId="0"/>
    <cellStyle name="Обычный 2" xfId="4" xr:uid="{00000000-0005-0000-0000-000003000000}"/>
    <cellStyle name="Обычный 2 2" xfId="5" xr:uid="{00000000-0005-0000-0000-000004000000}"/>
    <cellStyle name="Обычный 2 3" xfId="6" xr:uid="{00000000-0005-0000-0000-000005000000}"/>
    <cellStyle name="Обычный 3" xfId="7" xr:uid="{00000000-0005-0000-0000-000006000000}"/>
    <cellStyle name="Обычный 3 2" xfId="8" xr:uid="{00000000-0005-0000-0000-000007000000}"/>
    <cellStyle name="Обычный 4" xfId="9" xr:uid="{00000000-0005-0000-0000-000008000000}"/>
    <cellStyle name="Обычный 5" xfId="10" xr:uid="{00000000-0005-0000-0000-000009000000}"/>
    <cellStyle name="Обычный 6" xfId="11" xr:uid="{00000000-0005-0000-0000-00000A000000}"/>
    <cellStyle name="Процентный" xfId="1" builtinId="5"/>
    <cellStyle name="Процентный 2" xfId="12" xr:uid="{00000000-0005-0000-0000-00000C000000}"/>
    <cellStyle name="Процентный 2 2" xfId="13" xr:uid="{00000000-0005-0000-0000-00000D000000}"/>
    <cellStyle name="Процентный 3" xfId="14" xr:uid="{00000000-0005-0000-0000-00000E000000}"/>
    <cellStyle name="Процентный 4" xfId="15" xr:uid="{00000000-0005-0000-0000-00000F000000}"/>
    <cellStyle name="Финансовый 2" xfId="17" xr:uid="{00000000-0005-0000-0000-000010000000}"/>
    <cellStyle name="Финансовый 3" xfId="16" xr:uid="{00000000-0005-0000-0000-00001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85725</xdr:colOff>
      <xdr:row>9</xdr:row>
      <xdr:rowOff>962025</xdr:rowOff>
    </xdr:from>
    <xdr:to>
      <xdr:col>8</xdr:col>
      <xdr:colOff>873760</xdr:colOff>
      <xdr:row>9</xdr:row>
      <xdr:rowOff>1381124</xdr:rowOff>
    </xdr:to>
    <xdr:pic>
      <xdr:nvPicPr>
        <xdr:cNvPr id="31" name="Рисунок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19050</xdr:colOff>
      <xdr:row>9</xdr:row>
      <xdr:rowOff>1038225</xdr:rowOff>
    </xdr:from>
    <xdr:to>
      <xdr:col>7</xdr:col>
      <xdr:colOff>1408430</xdr:colOff>
      <xdr:row>9</xdr:row>
      <xdr:rowOff>1352549</xdr:rowOff>
    </xdr:to>
    <xdr:pic>
      <xdr:nvPicPr>
        <xdr:cNvPr id="35" name="Рисунок 3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L22"/>
  <sheetViews>
    <sheetView tabSelected="1" topLeftCell="A4" workbookViewId="0">
      <selection activeCell="N14" sqref="N14"/>
    </sheetView>
  </sheetViews>
  <sheetFormatPr defaultColWidth="9.109375" defaultRowHeight="13.8" x14ac:dyDescent="0.3"/>
  <cols>
    <col min="1" max="1" width="3.88671875" style="11" customWidth="1"/>
    <col min="2" max="2" width="34.88671875" style="11" customWidth="1"/>
    <col min="3" max="3" width="12.5546875" style="11" customWidth="1"/>
    <col min="4" max="4" width="14.44140625" style="11" customWidth="1"/>
    <col min="5" max="5" width="11.5546875" style="11" bestFit="1" customWidth="1"/>
    <col min="6" max="6" width="11.33203125" style="11" bestFit="1" customWidth="1"/>
    <col min="7" max="7" width="15.5546875" style="11" customWidth="1"/>
    <col min="8" max="8" width="22.109375" style="11" customWidth="1"/>
    <col min="9" max="9" width="14" style="11" customWidth="1"/>
    <col min="10" max="10" width="10.109375" style="14" bestFit="1" customWidth="1"/>
    <col min="11" max="11" width="14.88671875" style="11" customWidth="1"/>
    <col min="12" max="12" width="11.44140625" style="11" customWidth="1"/>
    <col min="13" max="13" width="9.109375" style="11" customWidth="1"/>
    <col min="14" max="16384" width="9.109375" style="11"/>
  </cols>
  <sheetData>
    <row r="2" spans="1:12" ht="13.8" customHeight="1" x14ac:dyDescent="0.3">
      <c r="A2" s="30" t="s">
        <v>0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</row>
    <row r="3" spans="1:12" x14ac:dyDescent="0.3">
      <c r="A3" s="30"/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</row>
    <row r="4" spans="1:12" ht="70.2" customHeight="1" x14ac:dyDescent="0.3">
      <c r="A4" s="29" t="s">
        <v>23</v>
      </c>
      <c r="B4" s="29"/>
      <c r="C4" s="29"/>
      <c r="D4" s="29"/>
      <c r="E4" s="29"/>
      <c r="F4" s="29"/>
      <c r="G4" s="29"/>
      <c r="H4" s="29"/>
      <c r="I4" s="29"/>
      <c r="J4" s="29"/>
      <c r="K4" s="29"/>
      <c r="L4" s="29"/>
    </row>
    <row r="5" spans="1:12" x14ac:dyDescent="0.3">
      <c r="A5" s="29" t="s">
        <v>1</v>
      </c>
      <c r="B5" s="29"/>
      <c r="C5" s="29"/>
      <c r="D5" s="29"/>
      <c r="E5" s="29"/>
      <c r="F5" s="29"/>
      <c r="G5" s="29"/>
      <c r="H5" s="29"/>
      <c r="I5" s="29"/>
    </row>
    <row r="6" spans="1:12" ht="23.25" customHeight="1" x14ac:dyDescent="0.3">
      <c r="A6" s="29" t="s">
        <v>9</v>
      </c>
      <c r="B6" s="29"/>
      <c r="C6" s="29"/>
      <c r="D6" s="29"/>
      <c r="E6" s="29"/>
      <c r="F6" s="29"/>
      <c r="G6" s="29"/>
      <c r="H6" s="29"/>
      <c r="I6" s="29"/>
    </row>
    <row r="7" spans="1:12" ht="15" customHeight="1" x14ac:dyDescent="0.3">
      <c r="A7" s="29"/>
      <c r="B7" s="29"/>
      <c r="C7" s="29"/>
      <c r="D7" s="29"/>
      <c r="E7" s="29"/>
      <c r="F7" s="29"/>
      <c r="G7" s="29"/>
      <c r="H7" s="29"/>
      <c r="I7" s="29"/>
    </row>
    <row r="9" spans="1:12" ht="13.8" customHeight="1" x14ac:dyDescent="0.3">
      <c r="A9" s="31" t="s">
        <v>5</v>
      </c>
      <c r="B9" s="32"/>
      <c r="C9" s="32"/>
      <c r="D9" s="32"/>
      <c r="E9" s="32"/>
      <c r="F9" s="32"/>
      <c r="G9" s="32"/>
      <c r="H9" s="32"/>
      <c r="I9" s="32"/>
      <c r="J9" s="32"/>
      <c r="K9" s="32"/>
      <c r="L9" s="33"/>
    </row>
    <row r="10" spans="1:12" s="12" customFormat="1" ht="118.5" customHeight="1" x14ac:dyDescent="0.3">
      <c r="A10" s="10" t="s">
        <v>4</v>
      </c>
      <c r="B10" s="19" t="s">
        <v>10</v>
      </c>
      <c r="C10" s="19" t="s">
        <v>15</v>
      </c>
      <c r="D10" s="19" t="s">
        <v>16</v>
      </c>
      <c r="E10" s="19" t="s">
        <v>17</v>
      </c>
      <c r="F10" s="19" t="s">
        <v>18</v>
      </c>
      <c r="G10" s="19" t="s">
        <v>6</v>
      </c>
      <c r="H10" s="10" t="s">
        <v>3</v>
      </c>
      <c r="I10" s="20" t="s">
        <v>2</v>
      </c>
      <c r="J10" s="20" t="s">
        <v>14</v>
      </c>
      <c r="K10" s="15" t="s">
        <v>7</v>
      </c>
      <c r="L10" s="10" t="s">
        <v>8</v>
      </c>
    </row>
    <row r="11" spans="1:12" s="12" customFormat="1" ht="27" customHeight="1" x14ac:dyDescent="0.3">
      <c r="A11" s="10">
        <v>1</v>
      </c>
      <c r="B11" s="19" t="s">
        <v>21</v>
      </c>
      <c r="C11" s="24">
        <v>269418</v>
      </c>
      <c r="D11" s="24">
        <v>249461</v>
      </c>
      <c r="E11" s="24">
        <v>259439</v>
      </c>
      <c r="F11" s="19" t="s">
        <v>22</v>
      </c>
      <c r="G11" s="13">
        <f t="shared" ref="G11:G12" si="0">AVERAGE(C11:E11)</f>
        <v>259439.33</v>
      </c>
      <c r="H11" s="13">
        <f t="shared" ref="H11:H12" si="1">STDEV(C11:E11)</f>
        <v>9978.5</v>
      </c>
      <c r="I11" s="16">
        <f t="shared" ref="I11:I12" si="2">H11/G11*100</f>
        <v>3.85</v>
      </c>
      <c r="J11" s="25">
        <f>G11</f>
        <v>259439.33</v>
      </c>
      <c r="K11" s="15">
        <v>1</v>
      </c>
      <c r="L11" s="13">
        <f t="shared" ref="L11:L12" si="3">J11*K11</f>
        <v>259439.33</v>
      </c>
    </row>
    <row r="12" spans="1:12" s="12" customFormat="1" ht="26.4" x14ac:dyDescent="0.25">
      <c r="A12" s="10">
        <v>2</v>
      </c>
      <c r="B12" s="19" t="s">
        <v>20</v>
      </c>
      <c r="C12" s="24">
        <v>290520</v>
      </c>
      <c r="D12" s="24">
        <v>269000</v>
      </c>
      <c r="E12" s="24">
        <v>279760</v>
      </c>
      <c r="F12" s="27" t="s">
        <v>19</v>
      </c>
      <c r="G12" s="13">
        <f t="shared" si="0"/>
        <v>279760</v>
      </c>
      <c r="H12" s="13">
        <f t="shared" si="1"/>
        <v>10760</v>
      </c>
      <c r="I12" s="16">
        <f t="shared" si="2"/>
        <v>3.85</v>
      </c>
      <c r="J12" s="25">
        <f>G12</f>
        <v>279760</v>
      </c>
      <c r="K12" s="15">
        <v>1</v>
      </c>
      <c r="L12" s="13">
        <f t="shared" si="3"/>
        <v>279760</v>
      </c>
    </row>
    <row r="13" spans="1:12" x14ac:dyDescent="0.3">
      <c r="A13" s="28" t="s">
        <v>11</v>
      </c>
      <c r="B13" s="28"/>
      <c r="C13" s="28"/>
      <c r="D13" s="28"/>
      <c r="E13" s="28"/>
      <c r="F13" s="28"/>
      <c r="G13" s="28"/>
      <c r="H13" s="28"/>
      <c r="I13" s="28"/>
      <c r="J13" s="28"/>
      <c r="K13" s="26"/>
      <c r="L13" s="13">
        <f>SUM(L11:L12)</f>
        <v>539199.32999999996</v>
      </c>
    </row>
    <row r="15" spans="1:12" x14ac:dyDescent="0.3">
      <c r="C15" s="17"/>
      <c r="I15" s="22"/>
    </row>
    <row r="17" spans="2:7" x14ac:dyDescent="0.3">
      <c r="B17" s="17" t="s">
        <v>12</v>
      </c>
      <c r="C17" s="18"/>
      <c r="D17" s="11" t="s">
        <v>13</v>
      </c>
    </row>
    <row r="20" spans="2:7" x14ac:dyDescent="0.3">
      <c r="F20" s="23"/>
      <c r="G20" s="23"/>
    </row>
    <row r="22" spans="2:7" x14ac:dyDescent="0.3">
      <c r="F22" s="21"/>
    </row>
  </sheetData>
  <mergeCells count="6">
    <mergeCell ref="A13:J13"/>
    <mergeCell ref="A5:I5"/>
    <mergeCell ref="A6:I7"/>
    <mergeCell ref="A4:L4"/>
    <mergeCell ref="A2:L3"/>
    <mergeCell ref="A9:L9"/>
  </mergeCells>
  <phoneticPr fontId="15" type="noConversion"/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1:K28"/>
  <sheetViews>
    <sheetView workbookViewId="0">
      <selection activeCell="D6" sqref="D6"/>
    </sheetView>
  </sheetViews>
  <sheetFormatPr defaultRowHeight="14.4" x14ac:dyDescent="0.3"/>
  <sheetData>
    <row r="21" spans="2:11" x14ac:dyDescent="0.3">
      <c r="B21" s="34"/>
      <c r="C21" s="34"/>
      <c r="D21" s="34"/>
      <c r="E21" s="34"/>
      <c r="F21" s="34"/>
      <c r="G21" s="34"/>
      <c r="H21" s="34"/>
      <c r="I21" s="34"/>
      <c r="J21" s="34"/>
      <c r="K21" s="34"/>
    </row>
    <row r="22" spans="2:11" x14ac:dyDescent="0.3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3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3">
      <c r="B24" s="35"/>
      <c r="C24" s="35"/>
      <c r="D24" s="35"/>
      <c r="E24" s="35"/>
      <c r="F24" s="35"/>
      <c r="G24" s="35"/>
      <c r="H24" s="35"/>
      <c r="I24" s="35"/>
      <c r="J24" s="35"/>
      <c r="K24" s="35"/>
    </row>
    <row r="25" spans="2:11" x14ac:dyDescent="0.3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3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3">
      <c r="B27" s="36"/>
      <c r="C27" s="36"/>
      <c r="D27" s="36"/>
      <c r="E27" s="36"/>
      <c r="F27" s="36"/>
      <c r="G27" s="36"/>
      <c r="H27" s="36"/>
      <c r="I27" s="5"/>
      <c r="J27" s="36"/>
      <c r="K27" s="36"/>
    </row>
    <row r="28" spans="2:11" x14ac:dyDescent="0.3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Галина Шарыпова</cp:lastModifiedBy>
  <cp:lastPrinted>2017-04-26T13:19:09Z</cp:lastPrinted>
  <dcterms:created xsi:type="dcterms:W3CDTF">2014-02-20T07:55:18Z</dcterms:created>
  <dcterms:modified xsi:type="dcterms:W3CDTF">2026-06-10T20:21:17Z</dcterms:modified>
</cp:coreProperties>
</file>