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M6" i="1" l="1"/>
  <c r="G6" i="1"/>
  <c r="F6" i="1"/>
  <c r="M5" i="1"/>
  <c r="J5" i="1"/>
  <c r="G5" i="1"/>
  <c r="H5" i="1" s="1"/>
  <c r="F5" i="1"/>
  <c r="J4" i="1"/>
  <c r="M4" i="1" s="1"/>
  <c r="G4" i="1"/>
  <c r="H4" i="1" s="1"/>
  <c r="F4" i="1"/>
  <c r="H6" i="1" l="1"/>
  <c r="M7" i="1"/>
</calcChain>
</file>

<file path=xl/sharedStrings.xml><?xml version="1.0" encoding="utf-8"?>
<sst xmlns="http://schemas.openxmlformats.org/spreadsheetml/2006/main" count="23" uniqueCount="20">
  <si>
    <t>195220, Санкт-Петербург, ул. Бутлерова, д.9, корпус 4, строение 1</t>
  </si>
  <si>
    <t>Обоснование и расчет начальной максимальной цены</t>
  </si>
  <si>
    <t>№ п/п</t>
  </si>
  <si>
    <t>Наименование комплектующих (товара)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</si>
  <si>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</si>
  <si>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</si>
  <si>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</si>
  <si>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</si>
  <si>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 Среднее квадратичное отклонение, руб.
</t>
  </si>
  <si>
    <t xml:space="preserve">Коэффициент вариации, % 
</t>
  </si>
  <si>
    <t xml:space="preserve">Минимальная цена (за м² обслуживания/ шт./здание) </t>
  </si>
  <si>
    <t xml:space="preserve">Обслуживаемая площадь, (м²) 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</si>
  <si>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</si>
  <si>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</si>
  <si>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 xml:space="preserve">Общая стоимость </t>
  </si>
  <si>
    <t>Аварийное обслуживание инженерных сетей</t>
  </si>
  <si>
    <t>***</t>
  </si>
  <si>
    <t>Техническое обслуживание инженерных сетей</t>
  </si>
  <si>
    <t>Электроизмерительные работы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</si>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</sst>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 shrinkToFit="1"/>
    </xf>
    <xf numFmtId="9" fontId="3" fillId="0" borderId="3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2" xfId="1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85725</xdr:colOff>
      <xdr:row>2</xdr:row>
      <xdr:rowOff>962025</xdr:rowOff>
    </xdr:from>
    <xdr:ext cx="788035" cy="419099"/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5275" y="8162925"/>
          <a:ext cx="788035" cy="41909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6</xdr:col>
      <xdr:colOff>19050</xdr:colOff>
      <xdr:row>2</xdr:row>
      <xdr:rowOff>1038225</xdr:rowOff>
    </xdr:from>
    <xdr:ext cx="1389380" cy="314324"/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82391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topLeftCell="A4" workbookViewId="0">
      <selection activeCell="A6" sqref="A6:M9"/>
    </sheetView>
  </sheetViews>
  <sheetFormatPr defaultRowHeight="15" x14ac:dyDescent="0.25"/>
  <cols>
    <col min="12" max="12" width="14.42578125" customWidth="1"/>
    <col min="13" max="13" width="19.42578125" customWidth="1"/>
  </cols>
  <sheetData>
    <row r="1" spans="1:13" x14ac:dyDescent="0.25">
      <c r="A1" s="1"/>
      <c r="B1" s="2" t="s">
        <v>0</v>
      </c>
      <c r="C1" s="2"/>
      <c r="D1" s="2"/>
      <c r="E1" s="2"/>
      <c r="F1" s="2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3"/>
      <c r="C2" s="3"/>
      <c r="D2" s="3"/>
      <c r="E2" s="3"/>
      <c r="F2" s="3"/>
      <c r="G2" s="3"/>
      <c r="H2" s="3"/>
      <c r="I2" s="4"/>
      <c r="J2" s="5"/>
      <c r="K2" s="5"/>
      <c r="L2" s="4"/>
      <c r="M2" s="4"/>
    </row>
    <row r="3" spans="1:13" ht="199.5" x14ac:dyDescent="0.25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6" t="s">
        <v>8</v>
      </c>
      <c r="H3" s="8" t="s">
        <v>9</v>
      </c>
      <c r="I3" s="6" t="s">
        <v>10</v>
      </c>
      <c r="J3" s="9" t="s">
        <v>11</v>
      </c>
      <c r="K3" s="10" t="s">
        <v>12</v>
      </c>
      <c r="L3" s="6" t="s">
        <v>13</v>
      </c>
      <c r="M3" s="6" t="s">
        <v>14</v>
      </c>
    </row>
    <row r="4" spans="1:13" ht="105" x14ac:dyDescent="0.25">
      <c r="A4" s="4">
        <v>1</v>
      </c>
      <c r="B4" s="11" t="s">
        <v>15</v>
      </c>
      <c r="C4" s="12">
        <v>4</v>
      </c>
      <c r="D4" s="12">
        <v>3.7</v>
      </c>
      <c r="E4" s="12">
        <v>3.58</v>
      </c>
      <c r="F4" s="13">
        <f t="shared" ref="F4:F6" si="0">AVERAGE(C4:E4)</f>
        <v>3.7600000000000002</v>
      </c>
      <c r="G4" s="13">
        <f t="shared" ref="G4:G6" si="1">STDEV(C4:E4)</f>
        <v>0.21633307652783931</v>
      </c>
      <c r="H4" s="14">
        <f t="shared" ref="H4:H6" si="2">G4/F4*100</f>
        <v>5.7535392693574279</v>
      </c>
      <c r="I4" s="12">
        <v>3.58</v>
      </c>
      <c r="J4" s="15">
        <f>4197</f>
        <v>4197</v>
      </c>
      <c r="K4" s="16" t="s">
        <v>16</v>
      </c>
      <c r="L4" s="17">
        <v>6</v>
      </c>
      <c r="M4" s="13">
        <f>I4*J4*L4</f>
        <v>90151.56</v>
      </c>
    </row>
    <row r="5" spans="1:13" ht="105" x14ac:dyDescent="0.25">
      <c r="A5" s="4">
        <v>2</v>
      </c>
      <c r="B5" s="11" t="s">
        <v>17</v>
      </c>
      <c r="C5" s="12">
        <v>4</v>
      </c>
      <c r="D5" s="12">
        <v>3.5</v>
      </c>
      <c r="E5" s="12">
        <v>3.48</v>
      </c>
      <c r="F5" s="13">
        <f t="shared" si="0"/>
        <v>3.66</v>
      </c>
      <c r="G5" s="13">
        <f t="shared" si="1"/>
        <v>0.29461839725312472</v>
      </c>
      <c r="H5" s="14">
        <f t="shared" si="2"/>
        <v>8.0496829850580518</v>
      </c>
      <c r="I5" s="12">
        <v>3.48</v>
      </c>
      <c r="J5" s="15">
        <f>4197</f>
        <v>4197</v>
      </c>
      <c r="K5" s="16" t="s">
        <v>16</v>
      </c>
      <c r="L5" s="17">
        <v>6</v>
      </c>
      <c r="M5" s="13">
        <f>I5*J5*L5</f>
        <v>87633.36</v>
      </c>
    </row>
    <row r="6" spans="1:13" ht="60" x14ac:dyDescent="0.25">
      <c r="A6" s="4">
        <v>7</v>
      </c>
      <c r="B6" s="11" t="s">
        <v>18</v>
      </c>
      <c r="C6" s="12">
        <v>45000</v>
      </c>
      <c r="D6" s="12">
        <v>41400</v>
      </c>
      <c r="E6" s="12">
        <v>40000</v>
      </c>
      <c r="F6" s="13">
        <f t="shared" si="0"/>
        <v>42133.333333333336</v>
      </c>
      <c r="G6" s="13">
        <f t="shared" si="1"/>
        <v>2579.4056162870802</v>
      </c>
      <c r="H6" s="14">
        <f t="shared" si="2"/>
        <v>6.1220070006813607</v>
      </c>
      <c r="I6" s="12">
        <v>40000</v>
      </c>
      <c r="J6" s="16" t="s">
        <v>16</v>
      </c>
      <c r="K6" s="15">
        <v>1</v>
      </c>
      <c r="L6" s="18" t="s">
        <v>16</v>
      </c>
      <c r="M6" s="13">
        <f t="shared" ref="M6" si="3">I6*K6</f>
        <v>40000</v>
      </c>
    </row>
    <row r="7" spans="1:13" ht="28.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9" t="s">
        <v>19</v>
      </c>
      <c r="M7" s="20">
        <f>SUM(M4:M6)</f>
        <v>217784.91999999998</v>
      </c>
    </row>
  </sheetData>
  <mergeCells count="2">
    <mergeCell ref="B1:F1"/>
    <mergeCell ref="A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2026-06-11T09:26:05Z</dcterms:modified>
</cp:coreProperties>
</file>