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irnovKG\Downloads\"/>
    </mc:Choice>
  </mc:AlternateContent>
  <bookViews>
    <workbookView xWindow="-105" yWindow="-105" windowWidth="23250" windowHeight="12570"/>
  </bookViews>
  <sheets>
    <sheet name="Лист1" sheetId="1" r:id="rId1"/>
    <sheet name="Лист2" sheetId="2" r:id="rId2"/>
    <sheet name="Лист3" sheetId="3" r:id="rId3"/>
  </sheets>
  <calcPr calcId="15251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7" i="1" l="1"/>
  <c r="M16" i="1"/>
  <c r="M15" i="1"/>
  <c r="M14" i="1"/>
  <c r="M13" i="1"/>
  <c r="M12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6" i="1"/>
  <c r="H12" i="1"/>
  <c r="H15" i="1"/>
  <c r="H17" i="1"/>
  <c r="H13" i="1"/>
  <c r="M18" i="1" l="1"/>
</calcChain>
</file>

<file path=xl/sharedStrings.xml><?xml version="1.0" encoding="utf-8"?>
<sst xmlns="http://schemas.openxmlformats.org/spreadsheetml/2006/main" count="36" uniqueCount="27">
  <si>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</si>
  <si>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</si>
  <si>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</si>
  <si>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</si>
  <si>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</si>
  <si>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</si>
  <si>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</si>
  <si>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</si>
  <si>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</si>
  <si>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</si>
  <si>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</si>
  <si>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</si>
  <si>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</si>
  <si>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</si>
  <si>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</si>
  <si>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</si>
  <si>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</si>
  <si>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</si>
  <si>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</si>
  <si>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</si>
  <si>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</si>
  <si>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</si>
  <si>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</si>
  <si>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</si>
  <si>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</si>
  <si>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r>
      <rPr>
        <b/>
        <sz val="11"/>
        <rFont val="Times New Roman"/>
        <family val="1"/>
        <charset val="204"/>
      </rPr>
      <t>Учреждение:</t>
    </r>
    <r>
      <rPr>
        <sz val="11"/>
        <rFont val="Times New Roman"/>
        <family val="1"/>
        <charset val="204"/>
      </rPr>
      <t xml:space="preserve">  Государственное бюджетное дошкольное образовательное учреждение детский сад № 16 общеразвивающего вида с приоритетным осуществлением деятельности по физическому развитию детей Калининского района Санкт-Петербурга</t>
    </r>
  </si>
  <si>
    <r>
      <t xml:space="preserve">Используемый метод определения начальной максимальной цены: </t>
    </r>
    <r>
      <rPr>
        <b/>
        <sz val="11"/>
        <rFont val="Times New Roman"/>
        <family val="1"/>
        <charset val="204"/>
      </rPr>
      <t xml:space="preserve">сопоставимых рыночных цен (анализа рынка)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</si>
</sst>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Calibri"/>
      <family val="2"/>
      <charset val="204"/>
    </font>
    <font>
      <sz val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9" fillId="2" borderId="0">
      <alignment horizontal="right" vertical="center"/>
    </xf>
    <xf numFmtId="0" fontId="10" fillId="2" borderId="0">
      <alignment horizontal="left" vertical="center"/>
    </xf>
    <xf numFmtId="0" fontId="5" fillId="0" borderId="0"/>
    <xf numFmtId="0" fontId="6" fillId="0" borderId="0"/>
    <xf numFmtId="0" fontId="12" fillId="0" borderId="0"/>
    <xf numFmtId="0" fontId="6" fillId="0" borderId="0"/>
    <xf numFmtId="0" fontId="7" fillId="0" borderId="0"/>
    <xf numFmtId="0" fontId="13" fillId="0" borderId="0"/>
    <xf numFmtId="0" fontId="6" fillId="0" borderId="0"/>
    <xf numFmtId="0" fontId="11" fillId="0" borderId="0"/>
    <xf numFmtId="9" fontId="8" fillId="0" borderId="0" applyFont="0" applyFill="0" applyBorder="0" applyAlignment="0" applyProtection="0"/>
    <xf numFmtId="9" fontId="12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 shrinkToFit="1"/>
    </xf>
    <xf numFmtId="9" fontId="15" fillId="0" borderId="3" xfId="1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2" fontId="17" fillId="0" borderId="1" xfId="0" applyNumberFormat="1" applyFont="1" applyFill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4" fontId="14" fillId="0" borderId="1" xfId="1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3" fontId="14" fillId="0" borderId="1" xfId="0" applyNumberFormat="1" applyFont="1" applyFill="1" applyBorder="1" applyAlignment="1">
      <alignment horizontal="center" vertical="center" wrapText="1"/>
    </xf>
    <xf numFmtId="4" fontId="15" fillId="0" borderId="0" xfId="0" applyNumberFormat="1" applyFont="1" applyFill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workbookViewId="0">
      <selection activeCell="K31" sqref="K31"/>
    </sheetView>
  </sheetViews>
  <sheetFormatPr defaultColWidth="9.140625" defaultRowHeight="15" x14ac:dyDescent="0.25"/>
  <cols>
    <col min="1" max="1" width="3.85546875" style="10" customWidth="1"/>
    <col min="2" max="2" width="23.28515625" style="10" customWidth="1"/>
    <col min="3" max="3" width="15.5703125" style="10" customWidth="1"/>
    <col min="4" max="5" width="15.85546875" style="10" customWidth="1"/>
    <col min="6" max="6" width="20.85546875" style="10" customWidth="1"/>
    <col min="7" max="7" width="22.140625" style="10" customWidth="1"/>
    <col min="8" max="8" width="14" style="10" customWidth="1"/>
    <col min="9" max="9" width="16.85546875" style="12" customWidth="1"/>
    <col min="10" max="10" width="16.5703125" style="13" customWidth="1"/>
    <col min="11" max="11" width="16.5703125" style="10" customWidth="1"/>
    <col min="12" max="12" width="19.85546875" style="11" customWidth="1"/>
    <col min="13" max="13" width="14.140625" style="10" customWidth="1"/>
    <col min="14" max="16384" width="9.140625" style="10"/>
  </cols>
  <sheetData>
    <row r="1" spans="1:14" s="18" customFormat="1" ht="15.75" customHeight="1" x14ac:dyDescent="0.25"/>
    <row r="2" spans="1:14" s="18" customFormat="1" x14ac:dyDescent="0.25">
      <c r="A2" s="19" t="s">
        <v>0</v>
      </c>
      <c r="B2" s="19"/>
      <c r="C2" s="19"/>
      <c r="D2" s="19"/>
      <c r="E2" s="19"/>
      <c r="F2" s="19"/>
      <c r="G2" s="19"/>
      <c r="H2" s="19"/>
      <c r="I2" s="20"/>
      <c r="J2" s="20"/>
      <c r="K2" s="20"/>
      <c r="L2" s="20"/>
      <c r="M2" s="20"/>
      <c r="N2" s="20"/>
    </row>
    <row r="3" spans="1:14" s="18" customFormat="1" x14ac:dyDescent="0.25"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</row>
    <row r="4" spans="1:14" s="18" customFormat="1" x14ac:dyDescent="0.25">
      <c r="A4" s="21" t="s">
        <v>10</v>
      </c>
      <c r="B4" s="21"/>
      <c r="C4" s="21"/>
      <c r="D4" s="21"/>
      <c r="E4" s="21"/>
      <c r="F4" s="21"/>
      <c r="G4" s="21"/>
      <c r="H4" s="21"/>
    </row>
    <row r="5" spans="1:14" s="18" customFormat="1" x14ac:dyDescent="0.25">
      <c r="A5" s="21" t="s">
        <v>1</v>
      </c>
      <c r="B5" s="21"/>
      <c r="C5" s="21"/>
      <c r="D5" s="21"/>
      <c r="E5" s="21"/>
      <c r="F5" s="21"/>
      <c r="G5" s="21"/>
      <c r="H5" s="21"/>
    </row>
    <row r="6" spans="1:14" s="18" customFormat="1" x14ac:dyDescent="0.25"/>
    <row r="7" spans="1:14" s="18" customFormat="1" x14ac:dyDescent="0.25">
      <c r="B7" s="22" t="s">
        <v>25</v>
      </c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</row>
    <row r="8" spans="1:14" s="18" customFormat="1" ht="28.5" customHeight="1" x14ac:dyDescent="0.25">
      <c r="A8" s="21" t="s">
        <v>26</v>
      </c>
      <c r="B8" s="21"/>
      <c r="C8" s="21"/>
      <c r="D8" s="21"/>
      <c r="E8" s="21"/>
      <c r="F8" s="21"/>
      <c r="G8" s="21"/>
      <c r="H8" s="21"/>
    </row>
    <row r="9" spans="1:14" s="18" customFormat="1" x14ac:dyDescent="0.25"/>
    <row r="10" spans="1:14" s="18" customFormat="1" x14ac:dyDescent="0.25">
      <c r="A10" s="23" t="s">
        <v>5</v>
      </c>
      <c r="B10" s="23"/>
      <c r="C10" s="23"/>
      <c r="D10" s="23"/>
      <c r="E10" s="23"/>
      <c r="F10" s="23"/>
      <c r="G10" s="23"/>
      <c r="H10" s="23"/>
      <c r="I10" s="24"/>
      <c r="J10" s="24"/>
      <c r="K10" s="24"/>
      <c r="L10" s="24"/>
      <c r="M10" s="24"/>
    </row>
    <row r="11" spans="1:14" s="20" customFormat="1" ht="118.5" customHeight="1" x14ac:dyDescent="0.25">
      <c r="A11" s="25" t="s">
        <v>4</v>
      </c>
      <c r="B11" s="26" t="s">
        <v>7</v>
      </c>
      <c r="C11" s="26" t="s">
        <v>16</v>
      </c>
      <c r="D11" s="26" t="s">
        <v>17</v>
      </c>
      <c r="E11" s="26" t="s">
        <v>18</v>
      </c>
      <c r="F11" s="26" t="s">
        <v>8</v>
      </c>
      <c r="G11" s="25" t="s">
        <v>3</v>
      </c>
      <c r="H11" s="27" t="s">
        <v>2</v>
      </c>
      <c r="I11" s="25" t="s">
        <v>20</v>
      </c>
      <c r="J11" s="25" t="s">
        <v>21</v>
      </c>
      <c r="K11" s="28" t="s">
        <v>23</v>
      </c>
      <c r="L11" s="25" t="s">
        <v>24</v>
      </c>
      <c r="M11" s="25" t="s">
        <v>6</v>
      </c>
    </row>
    <row r="12" spans="1:14" s="18" customFormat="1" ht="45" x14ac:dyDescent="0.25">
      <c r="A12" s="24">
        <v>1</v>
      </c>
      <c r="B12" s="24" t="s">
        <v>11</v>
      </c>
      <c r="C12" s="29">
        <v>4</v>
      </c>
      <c r="D12" s="29">
        <v>3.7</v>
      </c>
      <c r="E12" s="29">
        <v>3.58</v>
      </c>
      <c r="F12" s="30">
        <f t="shared" ref="F12" si="0">AVERAGE(C12:E12)</f>
        <v>3.76</v>
      </c>
      <c r="G12" s="30">
        <f t="shared" ref="G12" si="1">STDEV(C12:E12)</f>
        <v>0.22</v>
      </c>
      <c r="H12" s="31">
        <f t="shared" ref="H12" si="2">G12/F12*100</f>
        <v>5.85</v>
      </c>
      <c r="I12" s="29">
        <v>3.58</v>
      </c>
      <c r="J12" s="32">
        <v>3236.4</v>
      </c>
      <c r="K12" s="33" t="s">
        <v>22</v>
      </c>
      <c r="L12" s="34">
        <v>12</v>
      </c>
      <c r="M12" s="30">
        <f>I12*J12*L12</f>
        <v>139035.74</v>
      </c>
    </row>
    <row r="13" spans="1:14" s="18" customFormat="1" ht="45" x14ac:dyDescent="0.25">
      <c r="A13" s="24">
        <v>2</v>
      </c>
      <c r="B13" s="24" t="s">
        <v>15</v>
      </c>
      <c r="C13" s="29">
        <v>4</v>
      </c>
      <c r="D13" s="29">
        <v>3.5</v>
      </c>
      <c r="E13" s="29">
        <v>3.48</v>
      </c>
      <c r="F13" s="30">
        <f t="shared" ref="F13:F17" si="3">AVERAGE(C13:E13)</f>
        <v>3.66</v>
      </c>
      <c r="G13" s="30">
        <f t="shared" ref="G13:G17" si="4">STDEV(C13:E13)</f>
        <v>0.28999999999999998</v>
      </c>
      <c r="H13" s="31">
        <f t="shared" ref="H13:H17" si="5">G13/F13*100</f>
        <v>7.92</v>
      </c>
      <c r="I13" s="29">
        <v>3.48</v>
      </c>
      <c r="J13" s="33">
        <v>3236.4</v>
      </c>
      <c r="K13" s="33" t="s">
        <v>22</v>
      </c>
      <c r="L13" s="34">
        <v>12</v>
      </c>
      <c r="M13" s="30">
        <f>I13*J13*L13</f>
        <v>135152.06</v>
      </c>
    </row>
    <row r="14" spans="1:14" s="18" customFormat="1" x14ac:dyDescent="0.25">
      <c r="A14" s="24">
        <v>3</v>
      </c>
      <c r="B14" s="24" t="s">
        <v>12</v>
      </c>
      <c r="C14" s="29">
        <v>4500</v>
      </c>
      <c r="D14" s="29">
        <v>5000</v>
      </c>
      <c r="E14" s="29">
        <v>4467.8</v>
      </c>
      <c r="F14" s="30">
        <f t="shared" si="3"/>
        <v>4655.93</v>
      </c>
      <c r="G14" s="30">
        <f t="shared" si="4"/>
        <v>298.41000000000003</v>
      </c>
      <c r="H14" s="31">
        <f t="shared" si="5"/>
        <v>6.41</v>
      </c>
      <c r="I14" s="29">
        <v>4467.8</v>
      </c>
      <c r="J14" s="33" t="s">
        <v>22</v>
      </c>
      <c r="K14" s="32">
        <v>10</v>
      </c>
      <c r="L14" s="33" t="s">
        <v>22</v>
      </c>
      <c r="M14" s="30">
        <f>I14*K14</f>
        <v>44678</v>
      </c>
    </row>
    <row r="15" spans="1:14" s="18" customFormat="1" ht="45" x14ac:dyDescent="0.25">
      <c r="A15" s="24">
        <v>4</v>
      </c>
      <c r="B15" s="24" t="s">
        <v>13</v>
      </c>
      <c r="C15" s="29">
        <v>2210</v>
      </c>
      <c r="D15" s="29">
        <v>2420</v>
      </c>
      <c r="E15" s="29">
        <v>2206.5</v>
      </c>
      <c r="F15" s="30">
        <f t="shared" si="3"/>
        <v>2278.83</v>
      </c>
      <c r="G15" s="30">
        <f t="shared" si="4"/>
        <v>122.27</v>
      </c>
      <c r="H15" s="31">
        <f t="shared" si="5"/>
        <v>5.37</v>
      </c>
      <c r="I15" s="29">
        <v>2206.5</v>
      </c>
      <c r="J15" s="33" t="s">
        <v>22</v>
      </c>
      <c r="K15" s="32">
        <v>2</v>
      </c>
      <c r="L15" s="33" t="s">
        <v>22</v>
      </c>
      <c r="M15" s="30">
        <f t="shared" ref="M15:M17" si="6">I15*K15</f>
        <v>4413</v>
      </c>
    </row>
    <row r="16" spans="1:14" s="18" customFormat="1" ht="30" x14ac:dyDescent="0.25">
      <c r="A16" s="24">
        <v>5</v>
      </c>
      <c r="B16" s="24" t="s">
        <v>19</v>
      </c>
      <c r="C16" s="29">
        <v>21000</v>
      </c>
      <c r="D16" s="29">
        <v>20155</v>
      </c>
      <c r="E16" s="29">
        <v>20079.3</v>
      </c>
      <c r="F16" s="30">
        <f t="shared" si="3"/>
        <v>20411.43</v>
      </c>
      <c r="G16" s="30">
        <f t="shared" si="4"/>
        <v>511.12</v>
      </c>
      <c r="H16" s="31">
        <f t="shared" si="5"/>
        <v>2.5</v>
      </c>
      <c r="I16" s="29">
        <v>20079.3</v>
      </c>
      <c r="J16" s="33" t="s">
        <v>22</v>
      </c>
      <c r="K16" s="32">
        <v>1</v>
      </c>
      <c r="L16" s="33" t="s">
        <v>22</v>
      </c>
      <c r="M16" s="30">
        <f t="shared" si="6"/>
        <v>20079.3</v>
      </c>
    </row>
    <row r="17" spans="1:13" s="18" customFormat="1" ht="30" x14ac:dyDescent="0.25">
      <c r="A17" s="24">
        <v>6</v>
      </c>
      <c r="B17" s="24" t="s">
        <v>14</v>
      </c>
      <c r="C17" s="29">
        <v>45000</v>
      </c>
      <c r="D17" s="29">
        <v>41400</v>
      </c>
      <c r="E17" s="29">
        <v>40000</v>
      </c>
      <c r="F17" s="30">
        <f t="shared" si="3"/>
        <v>42133.33</v>
      </c>
      <c r="G17" s="30">
        <f t="shared" si="4"/>
        <v>2579.41</v>
      </c>
      <c r="H17" s="31">
        <f t="shared" si="5"/>
        <v>6.12</v>
      </c>
      <c r="I17" s="29">
        <v>40000</v>
      </c>
      <c r="J17" s="33" t="s">
        <v>22</v>
      </c>
      <c r="K17" s="32">
        <v>1</v>
      </c>
      <c r="L17" s="33" t="s">
        <v>22</v>
      </c>
      <c r="M17" s="30">
        <f t="shared" si="6"/>
        <v>40000</v>
      </c>
    </row>
    <row r="18" spans="1:13" s="18" customFormat="1" x14ac:dyDescent="0.25">
      <c r="L18" s="20" t="s">
        <v>9</v>
      </c>
      <c r="M18" s="35">
        <f>SUM(M12:M17)</f>
        <v>383358.1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14"/>
      <c r="C21" s="14"/>
      <c r="D21" s="14"/>
      <c r="E21" s="14"/>
      <c r="F21" s="14"/>
      <c r="G21" s="14"/>
      <c r="H21" s="14"/>
      <c r="I21" s="14"/>
      <c r="J21" s="14"/>
      <c r="K21" s="1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15"/>
      <c r="C24" s="15"/>
      <c r="D24" s="15"/>
      <c r="E24" s="15"/>
      <c r="F24" s="15"/>
      <c r="G24" s="15"/>
      <c r="H24" s="15"/>
      <c r="I24" s="15"/>
      <c r="J24" s="15"/>
      <c r="K24" s="1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17"/>
      <c r="C27" s="17"/>
      <c r="D27" s="17"/>
      <c r="E27" s="17"/>
      <c r="F27" s="17"/>
      <c r="G27" s="17"/>
      <c r="H27" s="17"/>
      <c r="I27" s="5"/>
      <c r="J27" s="16"/>
      <c r="K27" s="1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Смирнов Константин Георгиевич</cp:lastModifiedBy>
  <cp:lastPrinted>2017-04-26T13:19:09Z</cp:lastPrinted>
  <dcterms:created xsi:type="dcterms:W3CDTF">2014-02-20T07:55:18Z</dcterms:created>
  <dcterms:modified xsi:type="dcterms:W3CDTF">2026-06-03T09:53:27Z</dcterms:modified>
</cp:coreProperties>
</file>