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Аварийка (контракты согласованы)\Потребность ДОУ\"/>
    </mc:Choice>
  </mc:AlternateContent>
  <bookViews>
    <workbookView xWindow="0" yWindow="0" windowWidth="28800" windowHeight="11730"/>
  </bookViews>
  <sheets>
    <sheet name="Тимуровская" sheetId="4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4" l="1"/>
  <c r="G18" i="4"/>
  <c r="H18" i="4" s="1"/>
  <c r="F18" i="4"/>
  <c r="M17" i="4"/>
  <c r="G17" i="4"/>
  <c r="H17" i="4" s="1"/>
  <c r="F17" i="4"/>
  <c r="M16" i="4"/>
  <c r="G16" i="4"/>
  <c r="H16" i="4" s="1"/>
  <c r="F16" i="4"/>
  <c r="M15" i="4"/>
  <c r="G15" i="4"/>
  <c r="H15" i="4" s="1"/>
  <c r="F15" i="4"/>
  <c r="M14" i="4"/>
  <c r="G14" i="4"/>
  <c r="H14" i="4" s="1"/>
  <c r="F14" i="4"/>
  <c r="M13" i="4"/>
  <c r="G13" i="4"/>
  <c r="H13" i="4" s="1"/>
  <c r="F13" i="4"/>
  <c r="M12" i="4"/>
  <c r="G12" i="4"/>
  <c r="H12" i="4" s="1"/>
  <c r="F12" i="4"/>
  <c r="M19" i="4" l="1"/>
</calcChain>
</file>

<file path=xl/sharedStrings.xml><?xml version="1.0" encoding="utf-8"?>
<sst xmlns="http://schemas.openxmlformats.org/spreadsheetml/2006/main" count="40" uniqueCount="29">
  <si>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</si>
  <si>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</si>
  <si>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</si>
  <si>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</si>
  <si>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</si>
  <si>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</si>
  <si>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</si>
  <si>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</si>
  <si>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</si>
  <si>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</si>
  <si>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</si>
  <si>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</si>
  <si>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</si>
  <si>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</si>
  <si>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</si>
  <si>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</si>
  <si>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</si>
  <si>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</si>
  <si>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</si>
  <si>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</si>
  <si>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</si>
  <si>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</si>
  <si>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</si>
  <si>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</si>
  <si>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</si>
  <si>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</si>
  <si>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</si>
  <si>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t>*** - ГДЕ ЗВЕЗДОЧКИ НИЧЕГО НЕ ЗАПОЛНЯЕМ (ИНАЧЕ СОБЬЕТСЯ ФОРМУЛА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</si>
  <si>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ГБДОУ д/с №54 (Тимуровская 11 к.2)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</si>
</sst>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4" fontId="5" fillId="0" borderId="0" xfId="0" applyNumberFormat="1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15275" y="303847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" name="Рисунок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311467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topLeftCell="A4" workbookViewId="0">
      <selection activeCell="P21" sqref="P21"/>
    </sheetView>
  </sheetViews>
  <sheetFormatPr defaultRowHeight="15" x14ac:dyDescent="0.25"/>
  <cols>
    <col min="1" max="1" width="3.85546875" style="29" customWidth="1"/>
    <col min="2" max="2" width="23.28515625" style="29" customWidth="1"/>
    <col min="3" max="3" width="15.5703125" style="29" customWidth="1"/>
    <col min="4" max="5" width="15.85546875" style="29" customWidth="1"/>
    <col min="6" max="6" width="20.85546875" style="29" customWidth="1"/>
    <col min="7" max="7" width="22.140625" style="29" customWidth="1"/>
    <col min="8" max="8" width="14" style="29" customWidth="1"/>
    <col min="9" max="9" width="16.85546875" style="29" customWidth="1"/>
    <col min="10" max="11" width="16.5703125" style="29" customWidth="1"/>
    <col min="12" max="12" width="19.85546875" style="29" customWidth="1"/>
    <col min="13" max="13" width="14.140625" style="29" customWidth="1"/>
    <col min="14" max="14" width="11.42578125" style="29" bestFit="1" customWidth="1"/>
    <col min="15" max="16384" width="9.140625" style="29"/>
  </cols>
  <sheetData>
    <row r="2" spans="1:14" x14ac:dyDescent="0.25">
      <c r="A2" s="33" t="s">
        <v>0</v>
      </c>
      <c r="B2" s="33"/>
      <c r="C2" s="33"/>
      <c r="D2" s="33"/>
      <c r="E2" s="33"/>
      <c r="F2" s="33"/>
      <c r="G2" s="33"/>
      <c r="H2" s="33"/>
      <c r="I2" s="28"/>
      <c r="J2" s="28"/>
      <c r="K2" s="28"/>
      <c r="L2" s="28"/>
      <c r="M2" s="28"/>
      <c r="N2" s="28"/>
    </row>
    <row r="3" spans="1:14" x14ac:dyDescent="0.25"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</row>
    <row r="4" spans="1:14" x14ac:dyDescent="0.25">
      <c r="A4" s="34" t="s">
        <v>11</v>
      </c>
      <c r="B4" s="34"/>
      <c r="C4" s="34"/>
      <c r="D4" s="34"/>
      <c r="E4" s="34"/>
      <c r="F4" s="34"/>
      <c r="G4" s="34"/>
      <c r="H4" s="34"/>
    </row>
    <row r="5" spans="1:14" x14ac:dyDescent="0.25">
      <c r="A5" s="35" t="s">
        <v>1</v>
      </c>
      <c r="B5" s="35"/>
      <c r="C5" s="35"/>
      <c r="D5" s="35"/>
      <c r="E5" s="35"/>
      <c r="F5" s="35"/>
      <c r="G5" s="35"/>
      <c r="H5" s="35"/>
    </row>
    <row r="7" spans="1:14" s="27" customFormat="1" x14ac:dyDescent="0.25">
      <c r="B7" s="36" t="s">
        <v>28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</row>
    <row r="8" spans="1:14" ht="28.5" customHeight="1" x14ac:dyDescent="0.25">
      <c r="A8" s="35" t="s">
        <v>7</v>
      </c>
      <c r="B8" s="35"/>
      <c r="C8" s="35"/>
      <c r="D8" s="35"/>
      <c r="E8" s="35"/>
      <c r="F8" s="35"/>
      <c r="G8" s="35"/>
      <c r="H8" s="35"/>
    </row>
    <row r="10" spans="1:14" x14ac:dyDescent="0.25">
      <c r="A10" s="37" t="s">
        <v>5</v>
      </c>
      <c r="B10" s="37"/>
      <c r="C10" s="37"/>
      <c r="D10" s="37"/>
      <c r="E10" s="37"/>
      <c r="F10" s="37"/>
      <c r="G10" s="37"/>
      <c r="H10" s="37"/>
      <c r="I10" s="10"/>
      <c r="J10" s="21"/>
      <c r="K10" s="21"/>
      <c r="L10" s="10"/>
      <c r="M10" s="10"/>
    </row>
    <row r="11" spans="1:14" s="28" customFormat="1" ht="118.5" customHeight="1" x14ac:dyDescent="0.25">
      <c r="A11" s="13" t="s">
        <v>4</v>
      </c>
      <c r="B11" s="14" t="s">
        <v>8</v>
      </c>
      <c r="C11" s="14" t="s">
        <v>18</v>
      </c>
      <c r="D11" s="14" t="s">
        <v>19</v>
      </c>
      <c r="E11" s="14" t="s">
        <v>20</v>
      </c>
      <c r="F11" s="14" t="s">
        <v>9</v>
      </c>
      <c r="G11" s="13" t="s">
        <v>3</v>
      </c>
      <c r="H11" s="16" t="s">
        <v>2</v>
      </c>
      <c r="I11" s="13" t="s">
        <v>22</v>
      </c>
      <c r="J11" s="22" t="s">
        <v>23</v>
      </c>
      <c r="K11" s="23" t="s">
        <v>25</v>
      </c>
      <c r="L11" s="13" t="s">
        <v>26</v>
      </c>
      <c r="M11" s="13" t="s">
        <v>6</v>
      </c>
    </row>
    <row r="12" spans="1:14" ht="45" x14ac:dyDescent="0.25">
      <c r="A12" s="10">
        <v>1</v>
      </c>
      <c r="B12" s="19" t="s">
        <v>12</v>
      </c>
      <c r="C12" s="17">
        <v>4</v>
      </c>
      <c r="D12" s="17">
        <v>3.7</v>
      </c>
      <c r="E12" s="17">
        <v>3.58</v>
      </c>
      <c r="F12" s="11">
        <f t="shared" ref="F12:F18" si="0">AVERAGE(C12:E12)</f>
        <v>3.76</v>
      </c>
      <c r="G12" s="11">
        <f t="shared" ref="G12:G18" si="1">STDEV(C12:E12)</f>
        <v>0.22</v>
      </c>
      <c r="H12" s="12">
        <f t="shared" ref="H12:H18" si="2">G12/F12*100</f>
        <v>5.85</v>
      </c>
      <c r="I12" s="17">
        <v>3.58</v>
      </c>
      <c r="J12" s="25">
        <v>1932.4</v>
      </c>
      <c r="K12" s="24" t="s">
        <v>24</v>
      </c>
      <c r="L12" s="20">
        <v>12</v>
      </c>
      <c r="M12" s="11">
        <f>I12*J12*L12</f>
        <v>83015.899999999994</v>
      </c>
      <c r="N12" s="30"/>
    </row>
    <row r="13" spans="1:14" ht="45" x14ac:dyDescent="0.25">
      <c r="A13" s="10">
        <v>2</v>
      </c>
      <c r="B13" s="19" t="s">
        <v>17</v>
      </c>
      <c r="C13" s="17">
        <v>4</v>
      </c>
      <c r="D13" s="17">
        <v>3.5</v>
      </c>
      <c r="E13" s="17">
        <v>3.48</v>
      </c>
      <c r="F13" s="11">
        <f t="shared" si="0"/>
        <v>3.66</v>
      </c>
      <c r="G13" s="11">
        <f t="shared" si="1"/>
        <v>0.28999999999999998</v>
      </c>
      <c r="H13" s="12">
        <f t="shared" si="2"/>
        <v>7.92</v>
      </c>
      <c r="I13" s="17">
        <v>3.48</v>
      </c>
      <c r="J13" s="26">
        <v>1932.4</v>
      </c>
      <c r="K13" s="24" t="s">
        <v>24</v>
      </c>
      <c r="L13" s="20">
        <v>12</v>
      </c>
      <c r="M13" s="11">
        <f>I13*J13*L13</f>
        <v>80697.02</v>
      </c>
      <c r="N13" s="30"/>
    </row>
    <row r="14" spans="1:14" x14ac:dyDescent="0.25">
      <c r="A14" s="10">
        <v>3</v>
      </c>
      <c r="B14" s="19" t="s">
        <v>13</v>
      </c>
      <c r="C14" s="17">
        <v>4500</v>
      </c>
      <c r="D14" s="17">
        <v>5000</v>
      </c>
      <c r="E14" s="17">
        <v>4467.8</v>
      </c>
      <c r="F14" s="11">
        <f t="shared" si="0"/>
        <v>4655.93</v>
      </c>
      <c r="G14" s="11">
        <f t="shared" si="1"/>
        <v>298.41000000000003</v>
      </c>
      <c r="H14" s="12">
        <f t="shared" si="2"/>
        <v>6.41</v>
      </c>
      <c r="I14" s="17">
        <v>4467.8</v>
      </c>
      <c r="J14" s="24" t="s">
        <v>24</v>
      </c>
      <c r="K14" s="25">
        <v>6</v>
      </c>
      <c r="L14" s="18" t="s">
        <v>24</v>
      </c>
      <c r="M14" s="11">
        <f>I14*K14</f>
        <v>26806.799999999999</v>
      </c>
    </row>
    <row r="15" spans="1:14" ht="45" x14ac:dyDescent="0.25">
      <c r="A15" s="10">
        <v>4</v>
      </c>
      <c r="B15" s="19" t="s">
        <v>14</v>
      </c>
      <c r="C15" s="17">
        <v>2210</v>
      </c>
      <c r="D15" s="17">
        <v>2420</v>
      </c>
      <c r="E15" s="17">
        <v>2206.5</v>
      </c>
      <c r="F15" s="11">
        <f t="shared" si="0"/>
        <v>2278.83</v>
      </c>
      <c r="G15" s="11">
        <f t="shared" si="1"/>
        <v>122.27</v>
      </c>
      <c r="H15" s="12">
        <f t="shared" si="2"/>
        <v>5.37</v>
      </c>
      <c r="I15" s="17">
        <v>2206.5</v>
      </c>
      <c r="J15" s="24" t="s">
        <v>24</v>
      </c>
      <c r="K15" s="25"/>
      <c r="L15" s="18" t="s">
        <v>24</v>
      </c>
      <c r="M15" s="11">
        <f t="shared" ref="M15:M18" si="3">I15*K15</f>
        <v>0</v>
      </c>
    </row>
    <row r="16" spans="1:14" ht="30" x14ac:dyDescent="0.25">
      <c r="A16" s="10">
        <v>5</v>
      </c>
      <c r="B16" s="19" t="s">
        <v>15</v>
      </c>
      <c r="C16" s="17">
        <v>3300</v>
      </c>
      <c r="D16" s="17">
        <v>3250</v>
      </c>
      <c r="E16" s="17">
        <v>3249.8</v>
      </c>
      <c r="F16" s="11">
        <f t="shared" si="0"/>
        <v>3266.6</v>
      </c>
      <c r="G16" s="11">
        <f t="shared" si="1"/>
        <v>28.93</v>
      </c>
      <c r="H16" s="12">
        <f t="shared" si="2"/>
        <v>0.89</v>
      </c>
      <c r="I16" s="17">
        <v>3249.8</v>
      </c>
      <c r="J16" s="24" t="s">
        <v>24</v>
      </c>
      <c r="K16" s="25">
        <v>6</v>
      </c>
      <c r="L16" s="18" t="s">
        <v>24</v>
      </c>
      <c r="M16" s="11">
        <f t="shared" si="3"/>
        <v>19498.8</v>
      </c>
    </row>
    <row r="17" spans="1:13" ht="30" x14ac:dyDescent="0.25">
      <c r="A17" s="10">
        <v>6</v>
      </c>
      <c r="B17" s="19" t="s">
        <v>21</v>
      </c>
      <c r="C17" s="17">
        <v>21000</v>
      </c>
      <c r="D17" s="17">
        <v>20155</v>
      </c>
      <c r="E17" s="17">
        <v>20079.3</v>
      </c>
      <c r="F17" s="11">
        <f t="shared" si="0"/>
        <v>20411.43</v>
      </c>
      <c r="G17" s="11">
        <f t="shared" si="1"/>
        <v>511.12</v>
      </c>
      <c r="H17" s="12">
        <f t="shared" si="2"/>
        <v>2.5</v>
      </c>
      <c r="I17" s="17">
        <v>20079.3</v>
      </c>
      <c r="J17" s="24" t="s">
        <v>24</v>
      </c>
      <c r="K17" s="25"/>
      <c r="L17" s="18" t="s">
        <v>24</v>
      </c>
      <c r="M17" s="11">
        <f t="shared" si="3"/>
        <v>0</v>
      </c>
    </row>
    <row r="18" spans="1:13" ht="30" x14ac:dyDescent="0.25">
      <c r="A18" s="10">
        <v>7</v>
      </c>
      <c r="B18" s="19" t="s">
        <v>16</v>
      </c>
      <c r="C18" s="17">
        <v>45000</v>
      </c>
      <c r="D18" s="17">
        <v>41400</v>
      </c>
      <c r="E18" s="17">
        <v>40000</v>
      </c>
      <c r="F18" s="11">
        <f t="shared" si="0"/>
        <v>42133.33</v>
      </c>
      <c r="G18" s="11">
        <f t="shared" si="1"/>
        <v>2579.41</v>
      </c>
      <c r="H18" s="12">
        <f t="shared" si="2"/>
        <v>6.12</v>
      </c>
      <c r="I18" s="17">
        <v>40000</v>
      </c>
      <c r="J18" s="24" t="s">
        <v>24</v>
      </c>
      <c r="K18" s="25">
        <v>1</v>
      </c>
      <c r="L18" s="18" t="s">
        <v>24</v>
      </c>
      <c r="M18" s="11">
        <f t="shared" si="3"/>
        <v>40000</v>
      </c>
    </row>
    <row r="19" spans="1:13" x14ac:dyDescent="0.25">
      <c r="L19" s="28" t="s">
        <v>10</v>
      </c>
      <c r="M19" s="15">
        <f>SUM(M12:M18)</f>
        <v>250018.52</v>
      </c>
    </row>
    <row r="21" spans="1:13" ht="48" customHeight="1" x14ac:dyDescent="0.25">
      <c r="B21" s="31" t="s">
        <v>27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</row>
  </sheetData>
  <mergeCells count="7">
    <mergeCell ref="B21:M21"/>
    <mergeCell ref="A2:H2"/>
    <mergeCell ref="A4:H4"/>
    <mergeCell ref="A5:H5"/>
    <mergeCell ref="B7:M7"/>
    <mergeCell ref="A8:H8"/>
    <mergeCell ref="A10:H10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8"/>
      <c r="C21" s="38"/>
      <c r="D21" s="38"/>
      <c r="E21" s="38"/>
      <c r="F21" s="38"/>
      <c r="G21" s="38"/>
      <c r="H21" s="38"/>
      <c r="I21" s="38"/>
      <c r="J21" s="38"/>
      <c r="K21" s="38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9"/>
      <c r="C24" s="39"/>
      <c r="D24" s="39"/>
      <c r="E24" s="39"/>
      <c r="F24" s="39"/>
      <c r="G24" s="39"/>
      <c r="H24" s="39"/>
      <c r="I24" s="39"/>
      <c r="J24" s="39"/>
      <c r="K24" s="39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1"/>
      <c r="C27" s="41"/>
      <c r="D27" s="41"/>
      <c r="E27" s="41"/>
      <c r="F27" s="41"/>
      <c r="G27" s="41"/>
      <c r="H27" s="41"/>
      <c r="I27" s="5"/>
      <c r="J27" s="40"/>
      <c r="K27" s="40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Тимуровская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Марат Ряшитович Тимкаев</cp:lastModifiedBy>
  <cp:lastPrinted>2017-04-26T13:19:09Z</cp:lastPrinted>
  <dcterms:created xsi:type="dcterms:W3CDTF">2014-02-20T07:55:18Z</dcterms:created>
  <dcterms:modified xsi:type="dcterms:W3CDTF">2026-06-05T08:55:16Z</dcterms:modified>
</cp:coreProperties>
</file>