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0" yWindow="0" windowWidth="28800" windowHeight="11130"/>
  </bookViews>
  <sheets>
    <sheet name="Полюстровский 25" sheetId="1" r:id="rId1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<sst xmlns="http://schemas.openxmlformats.org/spreadsheetml/2006/main" count="40" uniqueCount="29">
  <si>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</si>
  <si>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</si>
  <si>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</si>
  <si>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</si>
  <si>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</si>
  <si>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</si>
  <si>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</si>
  <si>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</si>
  <si>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</si>
  <si>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</si>
  <si>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</si>
  <si>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</si>
  <si>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</si>
  <si>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</si>
  <si>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</si>
  <si>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</si>
  <si>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</si>
  <si>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</si>
  <si>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</si>
  <si>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</si>
  <si>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</si>
  <si>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</si>
  <si>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</si>
  <si>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</si>
  <si>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</si>
  <si>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</si>
  <si>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</si>
  <si>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ФОРМУЛА)</t>
  </si>
  <si>
    <t>ГБДОУ детский сад № 32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</si>
</sst>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Calibri"/>
      <family val="2"/>
      <charset val="204"/>
    </font>
    <font>
      <b/>
      <sz val="9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27">
    <xf numFmtId="0" fontId="0" fillId="0" borderId="0" xfId="0"/>
    <xf numFmtId="2" fontId="13" fillId="0" borderId="1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2" fontId="22" fillId="0" borderId="0" xfId="0" applyNumberFormat="1" applyFont="1" applyFill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2" fontId="2" fillId="4" borderId="0" xfId="0" applyNumberFormat="1" applyFont="1" applyFill="1" applyAlignment="1">
      <alignment horizontal="center" vertical="center" wrapText="1"/>
    </xf>
    <xf numFmtId="2" fontId="23" fillId="4" borderId="0" xfId="0" applyNumberFormat="1" applyFont="1" applyFill="1" applyAlignment="1">
      <alignment horizontal="center" vertical="center" wrapText="1"/>
    </xf>
    <xf numFmtId="2" fontId="22" fillId="4" borderId="0" xfId="0" applyNumberFormat="1" applyFont="1" applyFill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 shrinkToFit="1"/>
    </xf>
    <xf numFmtId="2" fontId="3" fillId="0" borderId="2" xfId="1" applyNumberFormat="1" applyFont="1" applyBorder="1" applyAlignment="1">
      <alignment horizontal="center" vertical="center" wrapText="1"/>
    </xf>
    <xf numFmtId="2" fontId="16" fillId="0" borderId="2" xfId="0" applyNumberFormat="1" applyFont="1" applyBorder="1" applyAlignment="1">
      <alignment horizontal="center" vertical="center" wrapText="1"/>
    </xf>
    <xf numFmtId="2" fontId="18" fillId="0" borderId="2" xfId="0" applyNumberFormat="1" applyFont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center" vertical="center" wrapText="1"/>
    </xf>
    <xf numFmtId="2" fontId="2" fillId="0" borderId="1" xfId="1" applyNumberFormat="1" applyFont="1" applyFill="1" applyBorder="1" applyAlignment="1">
      <alignment horizontal="center" vertical="center" wrapText="1"/>
    </xf>
    <xf numFmtId="2" fontId="24" fillId="3" borderId="1" xfId="0" applyNumberFormat="1" applyFont="1" applyFill="1" applyBorder="1" applyAlignment="1">
      <alignment horizontal="center" vertical="center" wrapText="1"/>
    </xf>
    <xf numFmtId="2" fontId="20" fillId="0" borderId="1" xfId="0" applyNumberFormat="1" applyFont="1" applyBorder="1" applyAlignment="1">
      <alignment horizontal="center" vertical="center" wrapText="1"/>
    </xf>
    <xf numFmtId="2" fontId="25" fillId="3" borderId="1" xfId="0" applyNumberFormat="1" applyFont="1" applyFill="1" applyBorder="1" applyAlignment="1">
      <alignment horizontal="center" vertical="center" wrapText="1"/>
    </xf>
    <xf numFmtId="2" fontId="19" fillId="3" borderId="1" xfId="0" applyNumberFormat="1" applyFont="1" applyFill="1" applyBorder="1" applyAlignment="1">
      <alignment horizontal="center" vertical="center" wrapText="1"/>
    </xf>
    <xf numFmtId="2" fontId="14" fillId="0" borderId="1" xfId="0" applyNumberFormat="1" applyFont="1" applyBorder="1" applyAlignment="1">
      <alignment horizontal="center" vertical="center" wrapText="1"/>
    </xf>
    <xf numFmtId="2" fontId="21" fillId="0" borderId="3" xfId="0" applyNumberFormat="1" applyFont="1" applyBorder="1" applyAlignment="1">
      <alignment horizontal="center" vertical="center" wrapText="1"/>
    </xf>
    <xf numFmtId="2" fontId="21" fillId="0" borderId="0" xfId="0" applyNumberFormat="1" applyFont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topLeftCell="A7" workbookViewId="0">
      <selection activeCell="M13" sqref="M13"/>
    </sheetView>
  </sheetViews>
  <sheetFormatPr defaultRowHeight="15" x14ac:dyDescent="0.25"/>
  <cols>
    <col min="1" max="1" width="3.85546875" style="4" customWidth="1"/>
    <col min="2" max="2" width="23.28515625" style="4" customWidth="1"/>
    <col min="3" max="3" width="15.5703125" style="4" customWidth="1"/>
    <col min="4" max="5" width="15.85546875" style="4" customWidth="1"/>
    <col min="6" max="6" width="20.85546875" style="4" customWidth="1"/>
    <col min="7" max="7" width="22.140625" style="4" customWidth="1"/>
    <col min="8" max="8" width="14" style="4" customWidth="1"/>
    <col min="9" max="9" width="16.85546875" style="4" customWidth="1"/>
    <col min="10" max="11" width="16.5703125" style="4" customWidth="1"/>
    <col min="12" max="12" width="19.85546875" style="4" customWidth="1"/>
    <col min="13" max="13" width="14.140625" style="4" customWidth="1"/>
    <col min="14" max="16384" width="9.140625" style="4"/>
  </cols>
  <sheetData>
    <row r="2" spans="1:14" x14ac:dyDescent="0.25">
      <c r="A2" s="2" t="s">
        <v>0</v>
      </c>
      <c r="B2" s="2"/>
      <c r="C2" s="2"/>
      <c r="D2" s="2"/>
      <c r="E2" s="2"/>
      <c r="F2" s="2"/>
      <c r="G2" s="2"/>
      <c r="H2" s="2"/>
      <c r="I2" s="3"/>
      <c r="J2" s="3"/>
      <c r="K2" s="3"/>
      <c r="L2" s="3"/>
      <c r="M2" s="3"/>
      <c r="N2" s="3"/>
    </row>
    <row r="3" spans="1:14" x14ac:dyDescent="0.25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x14ac:dyDescent="0.25">
      <c r="A4" s="5" t="s">
        <v>11</v>
      </c>
      <c r="B4" s="5"/>
      <c r="C4" s="5"/>
      <c r="D4" s="5"/>
      <c r="E4" s="5"/>
      <c r="F4" s="5"/>
      <c r="G4" s="5"/>
      <c r="H4" s="5"/>
    </row>
    <row r="5" spans="1:14" x14ac:dyDescent="0.25">
      <c r="A5" s="6" t="s">
        <v>1</v>
      </c>
      <c r="B5" s="6"/>
      <c r="C5" s="6"/>
      <c r="D5" s="6"/>
      <c r="E5" s="6"/>
      <c r="F5" s="6"/>
      <c r="G5" s="6"/>
      <c r="H5" s="6"/>
    </row>
    <row r="7" spans="1:14" s="7" customFormat="1" x14ac:dyDescent="0.25">
      <c r="B7" s="8" t="s">
        <v>28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4" ht="28.5" customHeight="1" x14ac:dyDescent="0.25">
      <c r="A8" s="6" t="s">
        <v>7</v>
      </c>
      <c r="B8" s="6"/>
      <c r="C8" s="6"/>
      <c r="D8" s="6"/>
      <c r="E8" s="6"/>
      <c r="F8" s="6"/>
      <c r="G8" s="6"/>
      <c r="H8" s="6"/>
    </row>
    <row r="10" spans="1:14" x14ac:dyDescent="0.25">
      <c r="A10" s="10" t="s">
        <v>5</v>
      </c>
      <c r="B10" s="10"/>
      <c r="C10" s="10"/>
      <c r="D10" s="10"/>
      <c r="E10" s="10"/>
      <c r="F10" s="10"/>
      <c r="G10" s="10"/>
      <c r="H10" s="10"/>
      <c r="I10" s="11"/>
      <c r="J10" s="12"/>
      <c r="K10" s="12"/>
      <c r="L10" s="11"/>
      <c r="M10" s="11"/>
    </row>
    <row r="11" spans="1:14" s="3" customFormat="1" ht="118.5" customHeight="1" x14ac:dyDescent="0.25">
      <c r="A11" s="13" t="s">
        <v>4</v>
      </c>
      <c r="B11" s="14" t="s">
        <v>8</v>
      </c>
      <c r="C11" s="14" t="s">
        <v>18</v>
      </c>
      <c r="D11" s="14" t="s">
        <v>19</v>
      </c>
      <c r="E11" s="14" t="s">
        <v>20</v>
      </c>
      <c r="F11" s="14" t="s">
        <v>9</v>
      </c>
      <c r="G11" s="13" t="s">
        <v>3</v>
      </c>
      <c r="H11" s="15" t="s">
        <v>2</v>
      </c>
      <c r="I11" s="13" t="s">
        <v>22</v>
      </c>
      <c r="J11" s="16" t="s">
        <v>23</v>
      </c>
      <c r="K11" s="17" t="s">
        <v>25</v>
      </c>
      <c r="L11" s="13" t="s">
        <v>26</v>
      </c>
      <c r="M11" s="13" t="s">
        <v>6</v>
      </c>
    </row>
    <row r="12" spans="1:14" ht="45" x14ac:dyDescent="0.25">
      <c r="A12" s="11">
        <v>1</v>
      </c>
      <c r="B12" s="18" t="s">
        <v>12</v>
      </c>
      <c r="C12" s="1">
        <v>4</v>
      </c>
      <c r="D12" s="1">
        <v>3.7</v>
      </c>
      <c r="E12" s="1">
        <v>3.58</v>
      </c>
      <c r="F12" s="11">
        <f t="shared" ref="F12" si="0">AVERAGE(C12:E12)</f>
        <v>3.76</v>
      </c>
      <c r="G12" s="11">
        <f t="shared" ref="G12" si="1">STDEV(C12:E12)</f>
        <v>0.22</v>
      </c>
      <c r="H12" s="19">
        <f t="shared" ref="H12" si="2">G12/F12*100</f>
        <v>5.85</v>
      </c>
      <c r="I12" s="1">
        <v>3.58</v>
      </c>
      <c r="J12" s="20">
        <v>4548.8999999999996</v>
      </c>
      <c r="K12" s="21" t="s">
        <v>24</v>
      </c>
      <c r="L12" s="11">
        <v>12</v>
      </c>
      <c r="M12" s="11">
        <v>195420.72</v>
      </c>
    </row>
    <row r="13" spans="1:14" ht="45" x14ac:dyDescent="0.25">
      <c r="A13" s="11">
        <v>2</v>
      </c>
      <c r="B13" s="18" t="s">
        <v>17</v>
      </c>
      <c r="C13" s="1">
        <v>4</v>
      </c>
      <c r="D13" s="1">
        <v>3.5</v>
      </c>
      <c r="E13" s="1">
        <v>3.48</v>
      </c>
      <c r="F13" s="11">
        <f t="shared" ref="F13:F18" si="3">AVERAGE(C13:E13)</f>
        <v>3.66</v>
      </c>
      <c r="G13" s="11">
        <f t="shared" ref="G13:G18" si="4">STDEV(C13:E13)</f>
        <v>0.28999999999999998</v>
      </c>
      <c r="H13" s="19">
        <f t="shared" ref="H13:H18" si="5">G13/F13*100</f>
        <v>7.92</v>
      </c>
      <c r="I13" s="1">
        <v>3.48</v>
      </c>
      <c r="J13" s="22">
        <v>4548.8999999999996</v>
      </c>
      <c r="K13" s="21" t="s">
        <v>24</v>
      </c>
      <c r="L13" s="11">
        <v>12</v>
      </c>
      <c r="M13" s="11">
        <v>189962.04</v>
      </c>
    </row>
    <row r="14" spans="1:14" x14ac:dyDescent="0.25">
      <c r="A14" s="11">
        <v>3</v>
      </c>
      <c r="B14" s="18" t="s">
        <v>13</v>
      </c>
      <c r="C14" s="1">
        <v>4500</v>
      </c>
      <c r="D14" s="1">
        <v>5000</v>
      </c>
      <c r="E14" s="1">
        <v>4467.8</v>
      </c>
      <c r="F14" s="11">
        <f t="shared" si="3"/>
        <v>4655.93</v>
      </c>
      <c r="G14" s="11">
        <f t="shared" si="4"/>
        <v>298.41000000000003</v>
      </c>
      <c r="H14" s="19">
        <f t="shared" si="5"/>
        <v>6.41</v>
      </c>
      <c r="I14" s="1">
        <v>4467.8</v>
      </c>
      <c r="J14" s="21" t="s">
        <v>24</v>
      </c>
      <c r="K14" s="23"/>
      <c r="L14" s="24" t="s">
        <v>24</v>
      </c>
      <c r="M14" s="11">
        <f>I14*K14</f>
        <v>0</v>
      </c>
    </row>
    <row r="15" spans="1:14" ht="45" x14ac:dyDescent="0.25">
      <c r="A15" s="11">
        <v>4</v>
      </c>
      <c r="B15" s="18" t="s">
        <v>14</v>
      </c>
      <c r="C15" s="1">
        <v>2210</v>
      </c>
      <c r="D15" s="1">
        <v>2420</v>
      </c>
      <c r="E15" s="1">
        <v>2206.5</v>
      </c>
      <c r="F15" s="11">
        <f t="shared" si="3"/>
        <v>2278.83</v>
      </c>
      <c r="G15" s="11">
        <f t="shared" si="4"/>
        <v>122.27</v>
      </c>
      <c r="H15" s="19">
        <f t="shared" si="5"/>
        <v>5.37</v>
      </c>
      <c r="I15" s="1">
        <v>2206.5</v>
      </c>
      <c r="J15" s="21" t="s">
        <v>24</v>
      </c>
      <c r="K15" s="23"/>
      <c r="L15" s="24" t="s">
        <v>24</v>
      </c>
      <c r="M15" s="11">
        <f t="shared" ref="M15:M18" si="6">I15*K15</f>
        <v>0</v>
      </c>
    </row>
    <row r="16" spans="1:14" ht="30" x14ac:dyDescent="0.25">
      <c r="A16" s="11">
        <v>5</v>
      </c>
      <c r="B16" s="18" t="s">
        <v>15</v>
      </c>
      <c r="C16" s="1">
        <v>3300</v>
      </c>
      <c r="D16" s="1">
        <v>3250</v>
      </c>
      <c r="E16" s="1">
        <v>3249.8</v>
      </c>
      <c r="F16" s="11">
        <f t="shared" si="3"/>
        <v>3266.6</v>
      </c>
      <c r="G16" s="11">
        <f t="shared" si="4"/>
        <v>28.93</v>
      </c>
      <c r="H16" s="19">
        <f t="shared" si="5"/>
        <v>0.89</v>
      </c>
      <c r="I16" s="1">
        <v>3249.8</v>
      </c>
      <c r="J16" s="21" t="s">
        <v>24</v>
      </c>
      <c r="K16" s="23"/>
      <c r="L16" s="24" t="s">
        <v>24</v>
      </c>
      <c r="M16" s="11">
        <f t="shared" si="6"/>
        <v>0</v>
      </c>
    </row>
    <row r="17" spans="1:13" ht="30" x14ac:dyDescent="0.25">
      <c r="A17" s="11">
        <v>6</v>
      </c>
      <c r="B17" s="18" t="s">
        <v>21</v>
      </c>
      <c r="C17" s="1">
        <v>21000</v>
      </c>
      <c r="D17" s="1">
        <v>20155</v>
      </c>
      <c r="E17" s="1">
        <v>20079.3</v>
      </c>
      <c r="F17" s="11">
        <f t="shared" si="3"/>
        <v>20411.43</v>
      </c>
      <c r="G17" s="11">
        <f t="shared" si="4"/>
        <v>511.12</v>
      </c>
      <c r="H17" s="19">
        <f t="shared" si="5"/>
        <v>2.5</v>
      </c>
      <c r="I17" s="1">
        <v>20079.3</v>
      </c>
      <c r="J17" s="21" t="s">
        <v>24</v>
      </c>
      <c r="K17" s="23">
        <v>1</v>
      </c>
      <c r="L17" s="24" t="s">
        <v>24</v>
      </c>
      <c r="M17" s="11">
        <f t="shared" si="6"/>
        <v>20079.3</v>
      </c>
    </row>
    <row r="18" spans="1:13" ht="30" x14ac:dyDescent="0.25">
      <c r="A18" s="11">
        <v>7</v>
      </c>
      <c r="B18" s="18" t="s">
        <v>16</v>
      </c>
      <c r="C18" s="1">
        <v>45000</v>
      </c>
      <c r="D18" s="1">
        <v>41400</v>
      </c>
      <c r="E18" s="1">
        <v>40000</v>
      </c>
      <c r="F18" s="11">
        <f t="shared" si="3"/>
        <v>42133.33</v>
      </c>
      <c r="G18" s="11">
        <f t="shared" si="4"/>
        <v>2579.41</v>
      </c>
      <c r="H18" s="19">
        <f t="shared" si="5"/>
        <v>6.12</v>
      </c>
      <c r="I18" s="1">
        <v>40000</v>
      </c>
      <c r="J18" s="21" t="s">
        <v>24</v>
      </c>
      <c r="K18" s="23">
        <v>2</v>
      </c>
      <c r="L18" s="24" t="s">
        <v>24</v>
      </c>
      <c r="M18" s="11">
        <f t="shared" si="6"/>
        <v>80000</v>
      </c>
    </row>
    <row r="19" spans="1:13" x14ac:dyDescent="0.25">
      <c r="L19" s="3" t="s">
        <v>10</v>
      </c>
      <c r="M19" s="3">
        <f>SUM(M12:M18)</f>
        <v>485462.06</v>
      </c>
    </row>
    <row r="21" spans="1:13" ht="48" customHeight="1" x14ac:dyDescent="0.25">
      <c r="B21" s="25" t="s">
        <v>27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Полюстровский 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2026-06-08T12:15:04Z</dcterms:modified>
</cp:coreProperties>
</file>