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41\Аварийка\"/>
    </mc:Choice>
  </mc:AlternateContent>
  <bookViews>
    <workbookView xWindow="0" yWindow="0" windowWidth="24000" windowHeight="9675"/>
  </bookViews>
  <sheets>
    <sheet name="Лист1" sheetId="1" r:id="rId1"/>
    <sheet name="Лист2" sheetId="2" r:id="rId2"/>
    <sheet name="Лист3" sheetId="3" r:id="rId3"/>
  </sheet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1" l="1"/>
  <c r="G18" i="1"/>
  <c r="H18" i="1" s="1"/>
  <c r="F18" i="1"/>
  <c r="M17" i="1"/>
  <c r="G17" i="1"/>
  <c r="H17" i="1" s="1"/>
  <c r="F17" i="1"/>
  <c r="M16" i="1"/>
  <c r="G16" i="1"/>
  <c r="H16" i="1" s="1"/>
  <c r="F16" i="1"/>
  <c r="M15" i="1"/>
  <c r="G15" i="1"/>
  <c r="H15" i="1" s="1"/>
  <c r="F15" i="1"/>
  <c r="M14" i="1"/>
  <c r="G14" i="1"/>
  <c r="H14" i="1" s="1"/>
  <c r="F14" i="1"/>
  <c r="M13" i="1"/>
  <c r="G13" i="1"/>
  <c r="H13" i="1" s="1"/>
  <c r="F13" i="1"/>
  <c r="M12" i="1"/>
  <c r="M19" i="1" s="1"/>
  <c r="G12" i="1"/>
  <c r="H12" i="1" s="1"/>
  <c r="F12" i="1"/>
</calcChain>
</file>

<file path=xl/sharedStrings.xml><?xml version="1.0" encoding="utf-8"?>
<sst xmlns="http://schemas.openxmlformats.org/spreadsheetml/2006/main" count="41" uniqueCount="30">
  <si>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</si>
  <si>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Выполнение работ по аварийно-техническому обслуживанию инженерных сетей</t>
  </si>
  <si>
    <t>(указывается предмет контракта)</t>
  </si>
  <si>
    <r>
      <rPr>
        <sz val="11"/>
        <color theme="1"/>
        <rFont val="Times New Roman"/>
        <charset val="204"/>
      </rP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</si>
  <si>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</t>
  </si>
  <si>
    <t>№ п/п</t>
  </si>
  <si>
    <t>Наименование комплектующих (товара)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</si>
  <si>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</si>
  <si>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</si>
  <si>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</si>
  <si>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</si>
  <si>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 Среднее квадратичное отклонение, руб.
</t>
  </si>
  <si>
    <t xml:space="preserve">Коэффициент вариации, % 
</t>
  </si>
  <si>
    <t xml:space="preserve">Минимальная цена (за м² обслуживания/ шт./здание) </t>
  </si>
  <si>
    <t xml:space="preserve">Обслуживаемая площадь, (м²) 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</si>
  <si>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</si>
  <si>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</si>
  <si>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t xml:space="preserve">Общая стоимость </t>
  </si>
  <si>
    <t>Аварийное обслуживание инженерных сетей</t>
  </si>
  <si>
    <t>***</t>
  </si>
  <si>
    <t>Техническое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</si>
  <si>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</si>
  <si>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</si>
  <si>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</si>
  <si>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Промывка теплообменника</t>
  </si>
  <si>
    <t>Электроизмерительные работы</t>
  </si>
  <si>
    <t>ИТОГО:</t>
  </si>
  <si>
    <t>Государственное бюджетное дошкольное образовательное учреждение детский сад № 41 общеразвивающего вида Калининского района Санкт-Петербурга</t>
  </si>
  <si>
    <t>Заведующий</t>
  </si>
  <si>
    <t>Петрова Ольга Николаевна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</si>
</sst>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8" formatCode="_-* #\ ##0.00_р_._-;\-* #\ ##0.00_р_._-;_-* &quot;-&quot;??_р_._-;_-@_-"/>
    <numFmt numFmtId="169" formatCode="#\ ##0.00;[Red]#\ ##0.00"/>
    <numFmt numFmtId="170" formatCode="#\ ##0.00"/>
    <numFmt numFmtId="171" formatCode="#\ ##0"/>
  </numFmts>
  <fonts count="26">
    <font>
      <sz val="11"/>
      <color theme="1"/>
      <name val="Calibri"/>
      <charset val="204"/>
      <scheme val="minor"/>
    </font>
    <font>
      <sz val="10"/>
      <color theme="1"/>
      <name val="Times New Roman"/>
      <charset val="204"/>
    </font>
    <font>
      <b/>
      <sz val="10"/>
      <color theme="1"/>
      <name val="Times New Roman"/>
      <charset val="204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rgb="FFFF0000"/>
      <name val="Times New Roman"/>
      <charset val="204"/>
    </font>
    <font>
      <sz val="11"/>
      <color rgb="FF000000"/>
      <name val="Times New Roman"/>
      <charset val="204"/>
    </font>
    <font>
      <sz val="10"/>
      <color rgb="FF000000"/>
      <name val="Times New Roman"/>
      <charset val="204"/>
    </font>
    <font>
      <sz val="9"/>
      <color rgb="FFFF0000"/>
      <name val="Calibri"/>
      <charset val="204"/>
    </font>
    <font>
      <sz val="9"/>
      <color rgb="FFFF0000"/>
      <name val="Arial"/>
      <charset val="204"/>
    </font>
    <font>
      <sz val="9"/>
      <color rgb="FF000000"/>
      <name val="Arial"/>
      <charset val="204"/>
    </font>
    <font>
      <sz val="11"/>
      <color theme="1"/>
      <name val="Calibri"/>
      <charset val="134"/>
      <scheme val="minor"/>
    </font>
    <font>
      <sz val="7"/>
      <color indexed="8"/>
      <name val="Arial"/>
      <charset val="204"/>
    </font>
    <font>
      <b/>
      <i/>
      <sz val="10"/>
      <color indexed="8"/>
      <name val="Arial"/>
      <charset val="204"/>
    </font>
    <font>
      <sz val="8"/>
      <name val="Arial"/>
      <charset val="134"/>
    </font>
    <font>
      <sz val="10"/>
      <name val="Arial"/>
      <charset val="204"/>
    </font>
    <font>
      <sz val="11"/>
      <color rgb="FF000000"/>
      <name val="Calibri"/>
      <charset val="204"/>
    </font>
    <font>
      <sz val="11"/>
      <color indexed="8"/>
      <name val="Calibri"/>
      <charset val="134"/>
    </font>
    <font>
      <sz val="10"/>
      <name val="Arial Cyr"/>
      <charset val="204"/>
    </font>
    <font>
      <sz val="11"/>
      <color indexed="8"/>
      <name val="Calibri"/>
      <charset val="204"/>
    </font>
    <font>
      <sz val="11"/>
      <color theme="1"/>
      <name val="Calibri"/>
      <charset val="204"/>
      <scheme val="minor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">
    <xf numFmtId="0" fontId="0" fillId="0" borderId="0"/>
    <xf numFmtId="9" fontId="20" fillId="0" borderId="0" applyFont="0" applyFill="0" applyBorder="0" applyAlignment="0" applyProtection="0"/>
    <xf numFmtId="0" fontId="12" fillId="3" borderId="0">
      <alignment horizontal="right" vertical="center"/>
    </xf>
    <xf numFmtId="0" fontId="13" fillId="3" borderId="0">
      <alignment horizontal="left" vertical="center"/>
    </xf>
    <xf numFmtId="0" fontId="14" fillId="0" borderId="0"/>
    <xf numFmtId="0" fontId="15" fillId="0" borderId="0"/>
    <xf numFmtId="0" fontId="16" fillId="0" borderId="0"/>
    <xf numFmtId="0" fontId="15" fillId="0" borderId="0"/>
    <xf numFmtId="0" fontId="17" fillId="0" borderId="0"/>
    <xf numFmtId="0" fontId="11" fillId="0" borderId="0"/>
    <xf numFmtId="0" fontId="15" fillId="0" borderId="0"/>
    <xf numFmtId="0" fontId="18" fillId="0" borderId="0"/>
    <xf numFmtId="9" fontId="19" fillId="0" borderId="0" applyFont="0" applyFill="0" applyBorder="0" applyAlignment="0" applyProtection="0"/>
    <xf numFmtId="9" fontId="16" fillId="0" borderId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8" fontId="17" fillId="0" borderId="0" applyFont="0" applyFill="0" applyBorder="0" applyAlignment="0" applyProtection="0"/>
    <xf numFmtId="168" fontId="20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Border="1" applyAlignment="1">
      <alignment horizontal="center" vertical="center"/>
    </xf>
    <xf numFmtId="169" fontId="2" fillId="0" borderId="0" xfId="0" applyNumberFormat="1" applyFont="1" applyBorder="1"/>
    <xf numFmtId="9" fontId="2" fillId="0" borderId="0" xfId="1" applyFont="1" applyFill="1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 shrinkToFit="1"/>
    </xf>
    <xf numFmtId="9" fontId="4" fillId="0" borderId="3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170" fontId="3" fillId="0" borderId="2" xfId="0" applyNumberFormat="1" applyFont="1" applyBorder="1" applyAlignment="1">
      <alignment horizontal="center" vertical="center" wrapText="1"/>
    </xf>
    <xf numFmtId="170" fontId="3" fillId="0" borderId="2" xfId="1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71" fontId="3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70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justify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left" vertical="center" wrapText="1"/>
    </xf>
    <xf numFmtId="0" fontId="21" fillId="0" borderId="0" xfId="0" applyFont="1" applyFill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/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6"/>
    <cellStyle name="Финансовый 3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7915275" y="3038475"/>
          <a:ext cx="788035" cy="4184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6372225" y="3114675"/>
          <a:ext cx="1389380" cy="3136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2"/>
  <sheetViews>
    <sheetView tabSelected="1" workbookViewId="0">
      <selection activeCell="N12" sqref="N12:N13"/>
    </sheetView>
  </sheetViews>
  <sheetFormatPr defaultColWidth="9.140625" defaultRowHeight="1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4" width="11.42578125" style="11" bestFit="1" customWidth="1"/>
    <col min="15" max="16384" width="9.140625" style="11"/>
  </cols>
  <sheetData>
    <row r="2" spans="1:14">
      <c r="A2" s="27" t="s">
        <v>0</v>
      </c>
      <c r="B2" s="27"/>
      <c r="C2" s="27"/>
      <c r="D2" s="27"/>
      <c r="E2" s="27"/>
      <c r="F2" s="27"/>
      <c r="G2" s="27"/>
      <c r="H2" s="27"/>
      <c r="I2" s="10"/>
      <c r="J2" s="10"/>
      <c r="K2" s="10"/>
      <c r="L2" s="10"/>
      <c r="M2" s="10"/>
      <c r="N2" s="10"/>
    </row>
    <row r="3" spans="1:14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4">
      <c r="A4" s="37" t="s">
        <v>1</v>
      </c>
      <c r="B4" s="37"/>
      <c r="C4" s="37"/>
      <c r="D4" s="37"/>
      <c r="E4" s="37"/>
      <c r="F4" s="37"/>
      <c r="G4" s="37"/>
      <c r="H4" s="37"/>
    </row>
    <row r="5" spans="1:14">
      <c r="A5" s="28" t="s">
        <v>2</v>
      </c>
      <c r="B5" s="28"/>
      <c r="C5" s="28"/>
      <c r="D5" s="28"/>
      <c r="E5" s="28"/>
      <c r="F5" s="28"/>
      <c r="G5" s="28"/>
      <c r="H5" s="28"/>
    </row>
    <row r="7" spans="1:14" s="34" customFormat="1">
      <c r="B7" s="35" t="s">
        <v>27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4" ht="28.5" customHeight="1">
      <c r="A8" s="28" t="s">
        <v>3</v>
      </c>
      <c r="B8" s="28"/>
      <c r="C8" s="28"/>
      <c r="D8" s="28"/>
      <c r="E8" s="28"/>
      <c r="F8" s="28"/>
      <c r="G8" s="28"/>
      <c r="H8" s="28"/>
    </row>
    <row r="10" spans="1:14">
      <c r="A10" s="29" t="s">
        <v>4</v>
      </c>
      <c r="B10" s="29"/>
      <c r="C10" s="29"/>
      <c r="D10" s="29"/>
      <c r="E10" s="29"/>
      <c r="F10" s="29"/>
      <c r="G10" s="29"/>
      <c r="H10" s="29"/>
      <c r="I10" s="12"/>
      <c r="J10" s="13"/>
      <c r="K10" s="13"/>
      <c r="L10" s="12"/>
      <c r="M10" s="12"/>
    </row>
    <row r="11" spans="1:14" s="10" customFormat="1" ht="118.5" customHeight="1">
      <c r="A11" s="14" t="s">
        <v>5</v>
      </c>
      <c r="B11" s="15" t="s">
        <v>6</v>
      </c>
      <c r="C11" s="15" t="s">
        <v>7</v>
      </c>
      <c r="D11" s="15" t="s">
        <v>8</v>
      </c>
      <c r="E11" s="15" t="s">
        <v>9</v>
      </c>
      <c r="F11" s="15" t="s">
        <v>10</v>
      </c>
      <c r="G11" s="14" t="s">
        <v>11</v>
      </c>
      <c r="H11" s="16" t="s">
        <v>12</v>
      </c>
      <c r="I11" s="14" t="s">
        <v>13</v>
      </c>
      <c r="J11" s="38" t="s">
        <v>14</v>
      </c>
      <c r="K11" s="39" t="s">
        <v>15</v>
      </c>
      <c r="L11" s="14" t="s">
        <v>16</v>
      </c>
      <c r="M11" s="14" t="s">
        <v>17</v>
      </c>
    </row>
    <row r="12" spans="1:14" ht="45">
      <c r="A12" s="12">
        <v>1</v>
      </c>
      <c r="B12" s="17" t="s">
        <v>18</v>
      </c>
      <c r="C12" s="18">
        <v>4</v>
      </c>
      <c r="D12" s="18">
        <v>3.7</v>
      </c>
      <c r="E12" s="18">
        <v>3.58</v>
      </c>
      <c r="F12" s="19">
        <f t="shared" ref="F12" si="0">AVERAGE(C12:E12)</f>
        <v>3.76</v>
      </c>
      <c r="G12" s="19">
        <f t="shared" ref="G12" si="1">STDEV(C12:E12)</f>
        <v>0.22</v>
      </c>
      <c r="H12" s="20">
        <f t="shared" ref="H12" si="2">G12/F12*100</f>
        <v>5.85</v>
      </c>
      <c r="I12" s="18">
        <v>3.58</v>
      </c>
      <c r="J12" s="21">
        <v>2978.2</v>
      </c>
      <c r="K12" s="22" t="s">
        <v>19</v>
      </c>
      <c r="L12" s="23">
        <v>12</v>
      </c>
      <c r="M12" s="19">
        <f>I12*J12*L12</f>
        <v>127943.47</v>
      </c>
      <c r="N12" s="40"/>
    </row>
    <row r="13" spans="1:14" ht="45">
      <c r="A13" s="12">
        <v>2</v>
      </c>
      <c r="B13" s="17" t="s">
        <v>20</v>
      </c>
      <c r="C13" s="18">
        <v>4</v>
      </c>
      <c r="D13" s="18">
        <v>3.5</v>
      </c>
      <c r="E13" s="18">
        <v>3.48</v>
      </c>
      <c r="F13" s="19">
        <f t="shared" ref="F13:F18" si="3">AVERAGE(C13:E13)</f>
        <v>3.66</v>
      </c>
      <c r="G13" s="19">
        <f t="shared" ref="G13:G18" si="4">STDEV(C13:E13)</f>
        <v>0.28999999999999998</v>
      </c>
      <c r="H13" s="20">
        <f t="shared" ref="H13:H18" si="5">G13/F13*100</f>
        <v>7.92</v>
      </c>
      <c r="I13" s="18">
        <v>3.48</v>
      </c>
      <c r="J13" s="24">
        <v>2978.2</v>
      </c>
      <c r="K13" s="22" t="s">
        <v>19</v>
      </c>
      <c r="L13" s="23">
        <v>12</v>
      </c>
      <c r="M13" s="19">
        <f>I13*J13*L13</f>
        <v>124369.63</v>
      </c>
      <c r="N13" s="40"/>
    </row>
    <row r="14" spans="1:14">
      <c r="A14" s="12">
        <v>3</v>
      </c>
      <c r="B14" s="17" t="s">
        <v>21</v>
      </c>
      <c r="C14" s="18">
        <v>4500</v>
      </c>
      <c r="D14" s="18">
        <v>5000</v>
      </c>
      <c r="E14" s="18">
        <v>4467.8</v>
      </c>
      <c r="F14" s="19">
        <f t="shared" si="3"/>
        <v>4655.93</v>
      </c>
      <c r="G14" s="19">
        <f t="shared" si="4"/>
        <v>298.41000000000003</v>
      </c>
      <c r="H14" s="20">
        <f t="shared" si="5"/>
        <v>6.41</v>
      </c>
      <c r="I14" s="18">
        <v>4467.8</v>
      </c>
      <c r="J14" s="22" t="s">
        <v>19</v>
      </c>
      <c r="K14" s="21">
        <v>0</v>
      </c>
      <c r="L14" s="25" t="s">
        <v>19</v>
      </c>
      <c r="M14" s="19">
        <f>I14*K14</f>
        <v>0</v>
      </c>
    </row>
    <row r="15" spans="1:14" ht="45">
      <c r="A15" s="12">
        <v>4</v>
      </c>
      <c r="B15" s="17" t="s">
        <v>22</v>
      </c>
      <c r="C15" s="18">
        <v>2210</v>
      </c>
      <c r="D15" s="18">
        <v>2420</v>
      </c>
      <c r="E15" s="18">
        <v>2206.5</v>
      </c>
      <c r="F15" s="19">
        <f t="shared" si="3"/>
        <v>2278.83</v>
      </c>
      <c r="G15" s="19">
        <f t="shared" si="4"/>
        <v>122.27</v>
      </c>
      <c r="H15" s="20">
        <f t="shared" si="5"/>
        <v>5.37</v>
      </c>
      <c r="I15" s="18">
        <v>2206.5</v>
      </c>
      <c r="J15" s="22" t="s">
        <v>19</v>
      </c>
      <c r="K15" s="21">
        <v>0</v>
      </c>
      <c r="L15" s="25" t="s">
        <v>19</v>
      </c>
      <c r="M15" s="19">
        <f t="shared" ref="M15:M18" si="6">I15*K15</f>
        <v>0</v>
      </c>
    </row>
    <row r="16" spans="1:14" ht="30">
      <c r="A16" s="12">
        <v>5</v>
      </c>
      <c r="B16" s="17" t="s">
        <v>23</v>
      </c>
      <c r="C16" s="18">
        <v>3300</v>
      </c>
      <c r="D16" s="18">
        <v>3250</v>
      </c>
      <c r="E16" s="18">
        <v>3249.8</v>
      </c>
      <c r="F16" s="19">
        <f t="shared" si="3"/>
        <v>3266.6</v>
      </c>
      <c r="G16" s="19">
        <f t="shared" si="4"/>
        <v>28.93</v>
      </c>
      <c r="H16" s="20">
        <f t="shared" si="5"/>
        <v>0.89</v>
      </c>
      <c r="I16" s="18">
        <v>3249.8</v>
      </c>
      <c r="J16" s="22" t="s">
        <v>19</v>
      </c>
      <c r="K16" s="21">
        <v>0</v>
      </c>
      <c r="L16" s="25" t="s">
        <v>19</v>
      </c>
      <c r="M16" s="19">
        <f t="shared" si="6"/>
        <v>0</v>
      </c>
    </row>
    <row r="17" spans="1:13" ht="30">
      <c r="A17" s="12">
        <v>6</v>
      </c>
      <c r="B17" s="17" t="s">
        <v>24</v>
      </c>
      <c r="C17" s="18">
        <v>21000</v>
      </c>
      <c r="D17" s="18">
        <v>20155</v>
      </c>
      <c r="E17" s="18">
        <v>20079.3</v>
      </c>
      <c r="F17" s="19">
        <f t="shared" si="3"/>
        <v>20411.43</v>
      </c>
      <c r="G17" s="19">
        <f t="shared" si="4"/>
        <v>511.12</v>
      </c>
      <c r="H17" s="20">
        <f t="shared" si="5"/>
        <v>2.5</v>
      </c>
      <c r="I17" s="18">
        <v>20079.3</v>
      </c>
      <c r="J17" s="22" t="s">
        <v>19</v>
      </c>
      <c r="K17" s="21">
        <v>1</v>
      </c>
      <c r="L17" s="25" t="s">
        <v>19</v>
      </c>
      <c r="M17" s="19">
        <f t="shared" si="6"/>
        <v>20079.3</v>
      </c>
    </row>
    <row r="18" spans="1:13" ht="30">
      <c r="A18" s="12">
        <v>7</v>
      </c>
      <c r="B18" s="17" t="s">
        <v>25</v>
      </c>
      <c r="C18" s="18">
        <v>45000</v>
      </c>
      <c r="D18" s="18">
        <v>41400</v>
      </c>
      <c r="E18" s="18">
        <v>40000</v>
      </c>
      <c r="F18" s="19">
        <f t="shared" si="3"/>
        <v>42133.33</v>
      </c>
      <c r="G18" s="19">
        <f t="shared" si="4"/>
        <v>2579.41</v>
      </c>
      <c r="H18" s="20">
        <f t="shared" si="5"/>
        <v>6.12</v>
      </c>
      <c r="I18" s="18">
        <v>40000</v>
      </c>
      <c r="J18" s="22" t="s">
        <v>19</v>
      </c>
      <c r="K18" s="21">
        <v>1</v>
      </c>
      <c r="L18" s="25" t="s">
        <v>19</v>
      </c>
      <c r="M18" s="19">
        <f t="shared" si="6"/>
        <v>40000</v>
      </c>
    </row>
    <row r="19" spans="1:13">
      <c r="L19" s="10" t="s">
        <v>26</v>
      </c>
      <c r="M19" s="26">
        <f>SUM(M12:M18)</f>
        <v>312392.40000000002</v>
      </c>
    </row>
    <row r="22" spans="1:13" s="41" customFormat="1" ht="12.75">
      <c r="B22" s="41" t="s">
        <v>28</v>
      </c>
      <c r="D22" s="42" t="s">
        <v>29</v>
      </c>
    </row>
  </sheetData>
  <mergeCells count="6">
    <mergeCell ref="A10:H10"/>
    <mergeCell ref="A2:H2"/>
    <mergeCell ref="A4:H4"/>
    <mergeCell ref="A5:H5"/>
    <mergeCell ref="B7:M7"/>
    <mergeCell ref="A8:H8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ColWidth="9" defaultRowHeight="15"/>
  <sheetData>
    <row r="21" spans="2:11">
      <c r="B21" s="30"/>
      <c r="C21" s="30"/>
      <c r="D21" s="30"/>
      <c r="E21" s="30"/>
      <c r="F21" s="30"/>
      <c r="G21" s="30"/>
      <c r="H21" s="30"/>
      <c r="I21" s="30"/>
      <c r="J21" s="30"/>
      <c r="K21" s="30"/>
    </row>
    <row r="22" spans="2:11">
      <c r="B22" s="1"/>
      <c r="C22" s="1"/>
      <c r="D22" s="2"/>
      <c r="E22" s="2"/>
      <c r="F22" s="2"/>
      <c r="G22" s="2"/>
      <c r="H22" s="2"/>
      <c r="I22" s="2"/>
      <c r="J22" s="2"/>
      <c r="K22" s="3"/>
    </row>
    <row r="23" spans="2:11">
      <c r="B23" s="4"/>
      <c r="C23" s="4"/>
      <c r="D23" s="5"/>
      <c r="E23" s="4"/>
      <c r="F23" s="4"/>
      <c r="G23" s="4"/>
      <c r="H23" s="4"/>
      <c r="I23" s="4"/>
      <c r="J23" s="4"/>
      <c r="K23" s="4"/>
    </row>
    <row r="24" spans="2:11">
      <c r="B24" s="31"/>
      <c r="C24" s="31"/>
      <c r="D24" s="31"/>
      <c r="E24" s="31"/>
      <c r="F24" s="31"/>
      <c r="G24" s="31"/>
      <c r="H24" s="31"/>
      <c r="I24" s="31"/>
      <c r="J24" s="31"/>
      <c r="K24" s="31"/>
    </row>
    <row r="25" spans="2:11">
      <c r="B25" s="4"/>
      <c r="C25" s="4"/>
      <c r="D25" s="5"/>
      <c r="E25" s="4"/>
      <c r="F25" s="6"/>
      <c r="G25" s="6"/>
      <c r="H25" s="4"/>
      <c r="I25" s="4"/>
      <c r="J25" s="4"/>
      <c r="K25" s="4"/>
    </row>
    <row r="26" spans="2:11">
      <c r="B26" s="4"/>
      <c r="C26" s="4"/>
      <c r="D26" s="5"/>
      <c r="E26" s="4"/>
      <c r="F26" s="4"/>
      <c r="G26" s="4"/>
      <c r="H26" s="4"/>
      <c r="I26" s="4"/>
      <c r="J26" s="4"/>
      <c r="K26" s="4"/>
    </row>
    <row r="27" spans="2:11">
      <c r="B27" s="32"/>
      <c r="C27" s="32"/>
      <c r="D27" s="32"/>
      <c r="E27" s="32"/>
      <c r="F27" s="32"/>
      <c r="G27" s="32"/>
      <c r="H27" s="32"/>
      <c r="I27" s="7"/>
      <c r="J27" s="33"/>
      <c r="K27" s="33"/>
    </row>
    <row r="28" spans="2:11">
      <c r="B28" s="4"/>
      <c r="C28" s="4"/>
      <c r="D28" s="8"/>
      <c r="E28" s="4"/>
      <c r="F28" s="4"/>
      <c r="G28" s="4"/>
      <c r="H28" s="4"/>
      <c r="I28" s="9"/>
      <c r="J28" s="6"/>
      <c r="K28" s="6"/>
    </row>
  </sheetData>
  <mergeCells count="4">
    <mergeCell ref="B21:K21"/>
    <mergeCell ref="B24:K24"/>
    <mergeCell ref="B27:H27"/>
    <mergeCell ref="J27:K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2017-04-26T13:19:00Z</cp:lastPrinted>
  <dcterms:created xsi:type="dcterms:W3CDTF">2014-02-20T07:55:00Z</dcterms:created>
  <dcterms:modified xsi:type="dcterms:W3CDTF">2026-06-08T09:37:34Z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F5E3ABB77D5743FAB977E37988404644_13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