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УБЛИЧКИ 2026\Кондиционеры\"/>
    </mc:Choice>
  </mc:AlternateContent>
  <bookViews>
    <workbookView xWindow="0" yWindow="0" windowWidth="38400" windowHeight="17430"/>
  </bookViews>
  <sheets>
    <sheet name="расчет" sheetId="1" r:id="rId1"/>
  </sheets>
  <definedNames>
    <definedName name="_xlnm.Print_Area" localSheetId="0">расчет!$A$1:$N$24</definedName>
  </definedNames>
  <calcPr calcId="162913"/>
</workbook>
</file>

<file path=xl/calcChain.xml><?xml version="1.0" encoding="utf-8"?>
<calcChain xmlns="http://schemas.openxmlformats.org/spreadsheetml/2006/main">
  <c r="N7" i="1" l="1"/>
  <c r="N8" i="1" s="1"/>
  <c r="J7" i="1"/>
  <c r="K7" i="1" l="1"/>
  <c r="L7" i="1" s="1"/>
</calcChain>
</file>

<file path=xl/sharedStrings.xml><?xml version="1.0" encoding="utf-8"?>
<sst xmlns="http://schemas.openxmlformats.org/spreadsheetml/2006/main" count="25" uniqueCount="25">
  <si>
    <t xml:space="preserve">Расчет (начальной) максимальной цены контракта </t>
  </si>
  <si>
    <t>предмет закупки</t>
  </si>
  <si>
    <t>№ п/п</t>
  </si>
  <si>
    <t>Описание товара</t>
  </si>
  <si>
    <t>Ед. измерения</t>
  </si>
  <si>
    <t>Кол-во</t>
  </si>
  <si>
    <t>Цена предл. №1          вх.164 от 08.06.2026г., (руб. вкл. НДС)</t>
  </si>
  <si>
    <t>Цена предл. №2 вх.165 от 08.06.2026г., (руб. вкл. НДС)</t>
  </si>
  <si>
    <t>Цена предл. №3 вх.166 от 08.06.2026г.,(руб. вкл. НДС)</t>
  </si>
  <si>
    <t xml:space="preserve">Цена предл. №4 </t>
  </si>
  <si>
    <t xml:space="preserve">Цена предл. №5 </t>
  </si>
  <si>
    <t>Средняя арифметическая цена единицы товара</t>
  </si>
  <si>
    <t xml:space="preserve">Среднеквадратичное отклонение </t>
  </si>
  <si>
    <t>Коэффициент вариации (%)</t>
  </si>
  <si>
    <t>Минимальное предложение</t>
  </si>
  <si>
    <t xml:space="preserve">НМЦК (руб. вкл. НДС) </t>
  </si>
  <si>
    <t>Итого:</t>
  </si>
  <si>
    <t>Коэффициент вариации цены составляет менее 33%. Совокупность значений, используемых в расчете, считается однородной.</t>
  </si>
  <si>
    <t xml:space="preserve"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методом сопоставимых рыночных цен (анализа рынка) </t>
  </si>
  <si>
    <t xml:space="preserve">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При применении метода сопоставимых рыночных цен (анализа рынка) информация о ценах услуг была  получена с учетом сопоставимых с условиями планируемой закупки коммерческих и (или) финансовых условий поставок товаров, выполнения работ, оказания услуг. Были получены 3 коммерческих предложения от трех потенциальных исполнителей.
</t>
  </si>
  <si>
    <t xml:space="preserve">Цена контракта (цена единицы товара) определяется участником закупки на основе прилагаемого заказчиком расчета начальной (максимальной) цены контракта (начальной цены единицы товара) с учетом расходов на доставку, погрузку-разгрузку, перевозку, страхование, уплату таможенных пошлин, налогов и иных обязательных платежей.
В случае если победитель не является плательщиком НДС (в том числе находится на упрощенной системе налогообложения), расчеты за единицу товара при формировании проекта контракта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
Контракт заключается по цене, предложенной участником закупки, с которым заключается контракт.                                                                                                                                                                                                                  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
</t>
  </si>
  <si>
    <t>Валюта, используемая для формирования цены контракта и расчетов с поставщиками (исполнителями, подрядчиками), - рубль Российской Федерации</t>
  </si>
  <si>
    <t xml:space="preserve">
«Оказание услуг по монтажу сплит-систем (кондиционеров)
</t>
  </si>
  <si>
    <t>усл.ед</t>
  </si>
  <si>
    <t>Оказание услуг по монтажу сплит-систем (кондиционеров)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</si>
</sst>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11" x14ac:knownFonts="1">
    <font>
      <sz val="10"/>
      <color theme="1"/>
      <name val="Arial Cyr"/>
    </font>
    <font>
      <sz val="12"/>
      <name val="Times New Roman"/>
    </font>
    <font>
      <b/>
      <sz val="12"/>
      <name val="Times New Roman"/>
    </font>
    <font>
      <sz val="10"/>
      <name val="Times New Roman"/>
    </font>
    <font>
      <b/>
      <sz val="10"/>
      <name val="Times New Roman"/>
    </font>
    <font>
      <i/>
      <sz val="12"/>
      <name val="Times New Roman"/>
    </font>
    <font>
      <b/>
      <i/>
      <sz val="12"/>
      <name val="Times New Roman"/>
    </font>
    <font>
      <sz val="11"/>
      <name val="Times New Roman"/>
    </font>
    <font>
      <b/>
      <sz val="11"/>
      <name val="Times New Roman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indexed="5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7" fillId="0" borderId="0" xfId="0" applyFont="1" applyAlignment="1">
      <alignment vertical="center"/>
    </xf>
    <xf numFmtId="2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2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7" fillId="5" borderId="1" xfId="0" applyFont="1" applyFill="1" applyBorder="1" applyAlignment="1">
      <alignment horizontal="center" vertical="top" wrapText="1"/>
    </xf>
    <xf numFmtId="164" fontId="9" fillId="4" borderId="1" xfId="0" applyNumberFormat="1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2" fontId="10" fillId="4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lor indexed="2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26"/>
  <sheetViews>
    <sheetView tabSelected="1" workbookViewId="0">
      <selection activeCell="Y13" sqref="Y13"/>
    </sheetView>
  </sheetViews>
  <sheetFormatPr defaultColWidth="9" defaultRowHeight="15.75" customHeight="1" x14ac:dyDescent="0.25"/>
  <cols>
    <col min="1" max="1" width="6.85546875" style="1" customWidth="1"/>
    <col min="2" max="2" width="43.140625" style="1" customWidth="1"/>
    <col min="3" max="3" width="10.7109375" style="1" customWidth="1"/>
    <col min="4" max="4" width="7.140625" style="2" customWidth="1"/>
    <col min="5" max="5" width="19" style="1" customWidth="1"/>
    <col min="6" max="6" width="18.85546875" style="1" customWidth="1"/>
    <col min="7" max="7" width="19.140625" style="1" customWidth="1"/>
    <col min="8" max="8" width="18.42578125" style="1" hidden="1" customWidth="1"/>
    <col min="9" max="9" width="17.42578125" style="1" hidden="1" customWidth="1"/>
    <col min="10" max="10" width="15" style="1" customWidth="1"/>
    <col min="11" max="11" width="13.140625" style="1" customWidth="1"/>
    <col min="12" max="12" width="12.140625" style="1" customWidth="1"/>
    <col min="13" max="13" width="16.85546875" style="1" customWidth="1"/>
    <col min="14" max="14" width="14.85546875" style="1" customWidth="1"/>
    <col min="15" max="15" width="13.140625" style="3" customWidth="1"/>
    <col min="16" max="16" width="17" style="3" customWidth="1"/>
    <col min="17" max="24" width="9.140625" style="1" customWidth="1"/>
    <col min="25" max="257" width="9.140625" style="4" customWidth="1"/>
  </cols>
  <sheetData>
    <row r="1" spans="1:24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19"/>
      <c r="L1" s="19"/>
      <c r="M1" s="19"/>
      <c r="N1" s="19"/>
    </row>
    <row r="2" spans="1:24" ht="30.75" customHeight="1" x14ac:dyDescent="0.25">
      <c r="A2" s="19" t="s">
        <v>0</v>
      </c>
      <c r="B2" s="19"/>
      <c r="C2" s="19"/>
      <c r="D2" s="20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24" ht="48" customHeight="1" x14ac:dyDescent="0.25">
      <c r="A3" s="21" t="s">
        <v>22</v>
      </c>
      <c r="B3" s="22"/>
      <c r="C3" s="21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24" x14ac:dyDescent="0.25">
      <c r="A4" s="19" t="s">
        <v>1</v>
      </c>
      <c r="B4" s="19"/>
      <c r="C4" s="19"/>
      <c r="D4" s="20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24" ht="120.75" customHeight="1" x14ac:dyDescent="0.25">
      <c r="A5" s="7" t="s">
        <v>2</v>
      </c>
      <c r="B5" s="7" t="s">
        <v>3</v>
      </c>
      <c r="C5" s="7" t="s">
        <v>4</v>
      </c>
      <c r="D5" s="8" t="s">
        <v>5</v>
      </c>
      <c r="E5" s="29" t="s">
        <v>6</v>
      </c>
      <c r="F5" s="29" t="s">
        <v>7</v>
      </c>
      <c r="G5" s="29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9" t="s">
        <v>14</v>
      </c>
      <c r="N5" s="7" t="s">
        <v>15</v>
      </c>
    </row>
    <row r="6" spans="1:24" ht="12.75" customHeight="1" x14ac:dyDescent="0.25">
      <c r="A6" s="10">
        <v>1</v>
      </c>
      <c r="B6" s="10">
        <v>2</v>
      </c>
      <c r="C6" s="10">
        <v>3</v>
      </c>
      <c r="D6" s="11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/>
      <c r="N6" s="10"/>
    </row>
    <row r="7" spans="1:24" s="12" customFormat="1" ht="38.25" customHeight="1" x14ac:dyDescent="0.2">
      <c r="A7" s="31">
        <v>1</v>
      </c>
      <c r="B7" s="32" t="s">
        <v>24</v>
      </c>
      <c r="C7" s="33" t="s">
        <v>23</v>
      </c>
      <c r="D7" s="33">
        <v>1</v>
      </c>
      <c r="E7" s="34">
        <v>100000</v>
      </c>
      <c r="F7" s="35">
        <v>65000</v>
      </c>
      <c r="G7" s="35">
        <v>75000</v>
      </c>
      <c r="H7" s="35"/>
      <c r="I7" s="35"/>
      <c r="J7" s="35">
        <f>ROUND(AVERAGE(E7:G7),2)</f>
        <v>80000</v>
      </c>
      <c r="K7" s="35">
        <f>IF(J7=0,0,(SQRT((IF(E7&lt;1,0,POWER((E7-J7),2))+IF(F7&lt;1,0,POWER((F7-J7),2))+IF(G7&lt;1,0,POWER((G7-J7),2))+IF(H7&lt;1,0,POWER((H7-J7),2))+IF(I7&lt;1,0,POWER((I7-J7),2)))/((IF(E7&lt;1,0,1)+IF(F7&lt;1,0,1)+IF(G7&lt;1,0,1)+IF(H7&lt;1,0,1)+IF(I7&lt;1,0,1))-1))))</f>
        <v>18027.756377319947</v>
      </c>
      <c r="L7" s="35">
        <f>IF(J7=0,0,(K7/J7)*100)</f>
        <v>22.534695471649936</v>
      </c>
      <c r="M7" s="36">
        <v>65000</v>
      </c>
      <c r="N7" s="34">
        <f>F7*D7</f>
        <v>65000</v>
      </c>
      <c r="O7" s="13"/>
      <c r="P7" s="13"/>
      <c r="Q7" s="14"/>
      <c r="R7" s="14"/>
      <c r="S7" s="14"/>
      <c r="T7" s="14"/>
      <c r="U7" s="14"/>
      <c r="V7" s="14"/>
      <c r="W7" s="14"/>
      <c r="X7" s="14"/>
    </row>
    <row r="8" spans="1:24" s="4" customFormat="1" ht="26.25" customHeight="1" x14ac:dyDescent="0.25">
      <c r="A8" s="23" t="s">
        <v>16</v>
      </c>
      <c r="B8" s="23"/>
      <c r="C8" s="23"/>
      <c r="D8" s="24"/>
      <c r="E8" s="23"/>
      <c r="F8" s="23"/>
      <c r="G8" s="23"/>
      <c r="H8" s="23"/>
      <c r="I8" s="23"/>
      <c r="J8" s="23"/>
      <c r="K8" s="23"/>
      <c r="L8" s="23"/>
      <c r="M8" s="15"/>
      <c r="N8" s="30">
        <f>SUM(N7:N7)</f>
        <v>65000</v>
      </c>
      <c r="O8" s="3"/>
      <c r="P8" s="3"/>
      <c r="Q8" s="1"/>
      <c r="R8" s="1"/>
      <c r="S8" s="1"/>
      <c r="T8" s="1"/>
      <c r="U8" s="1"/>
      <c r="V8" s="1"/>
      <c r="W8" s="1"/>
      <c r="X8" s="1"/>
    </row>
    <row r="9" spans="1:24" s="4" customFormat="1" ht="27" customHeight="1" x14ac:dyDescent="0.25">
      <c r="A9" s="16"/>
      <c r="B9" s="17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3"/>
      <c r="P9" s="3"/>
      <c r="Q9" s="1"/>
      <c r="R9" s="1"/>
      <c r="S9" s="1"/>
      <c r="T9" s="1"/>
      <c r="U9" s="1"/>
      <c r="V9" s="1"/>
      <c r="W9" s="1"/>
      <c r="X9" s="1"/>
    </row>
    <row r="10" spans="1:24" s="4" customFormat="1" ht="27" customHeight="1" x14ac:dyDescent="0.25">
      <c r="A10" s="25" t="s">
        <v>17</v>
      </c>
      <c r="B10" s="26"/>
      <c r="C10" s="25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3"/>
      <c r="P10" s="3"/>
      <c r="Q10" s="1"/>
      <c r="R10" s="1"/>
      <c r="S10" s="1"/>
      <c r="T10" s="1"/>
      <c r="U10" s="1"/>
      <c r="V10" s="1"/>
      <c r="W10" s="1"/>
      <c r="X10" s="1"/>
    </row>
    <row r="11" spans="1:24" s="4" customFormat="1" ht="84" customHeight="1" x14ac:dyDescent="0.25">
      <c r="A11" s="27" t="s">
        <v>18</v>
      </c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3"/>
      <c r="P11" s="3"/>
      <c r="Q11" s="1"/>
      <c r="R11" s="1"/>
      <c r="S11" s="1"/>
      <c r="T11" s="1"/>
      <c r="U11" s="1"/>
      <c r="V11" s="1"/>
      <c r="W11" s="1"/>
      <c r="X11" s="1"/>
    </row>
    <row r="12" spans="1:24" s="4" customFormat="1" ht="63.75" customHeight="1" x14ac:dyDescent="0.25">
      <c r="A12" s="27" t="s">
        <v>19</v>
      </c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3"/>
      <c r="P12" s="3"/>
      <c r="Q12" s="1"/>
      <c r="R12" s="1"/>
      <c r="S12" s="1"/>
      <c r="T12" s="1"/>
      <c r="U12" s="1"/>
      <c r="V12" s="1"/>
      <c r="W12" s="1"/>
      <c r="X12" s="1"/>
    </row>
    <row r="13" spans="1:24" s="4" customFormat="1" ht="119.25" customHeight="1" x14ac:dyDescent="0.25">
      <c r="A13" s="27" t="s">
        <v>20</v>
      </c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3"/>
      <c r="P13" s="3"/>
      <c r="Q13" s="1"/>
      <c r="R13" s="1"/>
      <c r="S13" s="1"/>
      <c r="T13" s="1"/>
      <c r="U13" s="1"/>
      <c r="V13" s="1"/>
      <c r="W13" s="1"/>
      <c r="X13" s="1"/>
    </row>
    <row r="14" spans="1:24" s="4" customFormat="1" ht="37.5" customHeight="1" x14ac:dyDescent="0.25">
      <c r="A14" s="27" t="s">
        <v>21</v>
      </c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3"/>
      <c r="P14" s="3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A15" s="19"/>
      <c r="B15" s="19"/>
      <c r="C15" s="19"/>
      <c r="D15" s="20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24" ht="26.25" customHeight="1" x14ac:dyDescent="0.25">
      <c r="A16" s="19"/>
      <c r="B16" s="19"/>
      <c r="C16" s="19"/>
      <c r="D16" s="20"/>
      <c r="E16" s="19"/>
      <c r="F16" s="19"/>
      <c r="G16" s="19"/>
      <c r="H16" s="19"/>
      <c r="I16" s="19"/>
      <c r="J16" s="19"/>
      <c r="K16" s="19"/>
      <c r="L16" s="19"/>
      <c r="M16" s="5"/>
      <c r="N16" s="5"/>
    </row>
    <row r="17" spans="1:16" ht="30" customHeight="1" x14ac:dyDescent="0.25">
      <c r="A17" s="19"/>
      <c r="B17" s="19"/>
      <c r="C17" s="19"/>
      <c r="D17" s="6"/>
      <c r="E17" s="5"/>
      <c r="F17" s="19"/>
      <c r="G17" s="19"/>
      <c r="H17" s="19"/>
      <c r="I17" s="19"/>
      <c r="J17" s="19"/>
      <c r="K17" s="5"/>
      <c r="L17" s="5"/>
      <c r="M17" s="5"/>
      <c r="N17" s="5"/>
    </row>
    <row r="18" spans="1:16" ht="15.75" customHeight="1" x14ac:dyDescent="0.25">
      <c r="A18" s="5"/>
      <c r="B18" s="5"/>
      <c r="C18" s="5"/>
      <c r="D18" s="6"/>
      <c r="E18" s="5"/>
      <c r="F18" s="5"/>
      <c r="G18" s="5"/>
      <c r="H18" s="5"/>
      <c r="I18" s="5"/>
      <c r="J18" s="5"/>
      <c r="K18" s="19"/>
      <c r="L18" s="19"/>
      <c r="M18" s="19"/>
      <c r="N18" s="19"/>
      <c r="O18" s="18"/>
      <c r="P18" s="18"/>
    </row>
    <row r="19" spans="1:16" x14ac:dyDescent="0.25">
      <c r="A19" s="5"/>
      <c r="B19" s="5"/>
      <c r="C19" s="5"/>
      <c r="D19" s="6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6" x14ac:dyDescent="0.25">
      <c r="A20" s="19"/>
      <c r="B20" s="19"/>
      <c r="C20" s="19"/>
      <c r="D20" s="20"/>
      <c r="E20" s="19"/>
      <c r="F20" s="5"/>
      <c r="G20" s="5"/>
      <c r="H20" s="5"/>
      <c r="I20" s="5"/>
      <c r="J20" s="5"/>
      <c r="K20" s="5"/>
      <c r="L20" s="5"/>
      <c r="M20" s="5"/>
      <c r="N20" s="5"/>
    </row>
    <row r="21" spans="1:16" x14ac:dyDescent="0.25">
      <c r="A21" s="19"/>
      <c r="B21" s="19"/>
      <c r="C21" s="19"/>
      <c r="D21" s="20"/>
      <c r="E21" s="19"/>
      <c r="F21" s="5"/>
      <c r="G21" s="5"/>
      <c r="H21" s="5"/>
      <c r="I21" s="5"/>
      <c r="J21" s="5"/>
      <c r="K21" s="5"/>
      <c r="L21" s="5"/>
      <c r="M21" s="5"/>
      <c r="N21" s="5"/>
    </row>
    <row r="22" spans="1:16" x14ac:dyDescent="0.25">
      <c r="A22" s="5"/>
      <c r="B22" s="5"/>
      <c r="C22" s="5"/>
      <c r="D22" s="6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6" x14ac:dyDescent="0.25">
      <c r="A23" s="5"/>
      <c r="B23" s="5"/>
      <c r="C23" s="5"/>
      <c r="D23" s="6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6" x14ac:dyDescent="0.25">
      <c r="A24" s="5"/>
      <c r="B24" s="5"/>
      <c r="C24" s="5"/>
      <c r="D24" s="6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6" x14ac:dyDescent="0.25">
      <c r="A25" s="5"/>
      <c r="B25" s="5"/>
      <c r="C25" s="5"/>
      <c r="D25" s="6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6" x14ac:dyDescent="0.25">
      <c r="A26" s="5"/>
      <c r="B26" s="5"/>
      <c r="C26" s="5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</row>
  </sheetData>
  <mergeCells count="18">
    <mergeCell ref="K18:N18"/>
    <mergeCell ref="A20:E20"/>
    <mergeCell ref="A21:E21"/>
    <mergeCell ref="A15:D15"/>
    <mergeCell ref="A16:E16"/>
    <mergeCell ref="F16:L16"/>
    <mergeCell ref="A17:C17"/>
    <mergeCell ref="F17:J17"/>
    <mergeCell ref="A10:N10"/>
    <mergeCell ref="A11:N11"/>
    <mergeCell ref="A12:N12"/>
    <mergeCell ref="A13:N13"/>
    <mergeCell ref="A14:N14"/>
    <mergeCell ref="K1:N1"/>
    <mergeCell ref="A2:N2"/>
    <mergeCell ref="A3:N3"/>
    <mergeCell ref="A4:N4"/>
    <mergeCell ref="A8:L8"/>
  </mergeCells>
  <conditionalFormatting sqref="N7 N8 N9 N10 N11 N12 N13 N14 N15 N16 N17 N18 N19">
    <cfRule type="cellIs" dxfId="0" priority="1" stopIfTrue="1" operator="equal">
      <formula>0</formula>
    </cfRule>
  </conditionalFormatting>
  <pageMargins left="0.74803149606299202" right="0.74803149606299202" top="0.19685039370078697" bottom="0.19685039370078697" header="0.11811000000000001" footer="0.11811000000000001"/>
  <pageSetup paperSize="9" scale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Specialist</dc:creator>
  <cp:lastModifiedBy>RePack by Diakov</cp:lastModifiedBy>
  <cp:revision>10</cp:revision>
  <dcterms:created xsi:type="dcterms:W3CDTF">2025-10-17T11:31:02Z</dcterms:created>
  <dcterms:modified xsi:type="dcterms:W3CDTF">2026-06-11T07:00:57Z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4FCEFEB9D8304306A54D8865F620BCB5_12</vt:lpwstr>
  </property>
  <property fmtid="{D5CDD505-2E9C-101B-9397-08002B2CF9AE}" pid="3" name="KSOProductBuildVer">
    <vt:lpwstr>1049-12.2.0.22549</vt:lpwstr>
  </property>
</Properties>
</file>