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limina\Desktop\151 пож изв\"/>
    </mc:Choice>
  </mc:AlternateContent>
  <bookViews>
    <workbookView xWindow="0" yWindow="0" windowWidth="28800" windowHeight="12435"/>
  </bookViews>
  <sheets>
    <sheet name="Лист 1" sheetId="4" r:id="rId1"/>
  </sheets>
  <calcPr calcId="162913" fullPrecision="0"/>
</workbook>
</file>

<file path=xl/calcChain.xml><?xml version="1.0" encoding="utf-8"?>
<calcChain xmlns="http://schemas.openxmlformats.org/spreadsheetml/2006/main">
  <c r="S12" i="4" l="1"/>
  <c r="S13" i="4" s="1"/>
  <c r="N12" i="4" l="1"/>
  <c r="M12" i="4"/>
  <c r="O12" i="4" l="1"/>
  <c r="Q12" i="4"/>
  <c r="Q13" i="4" s="1"/>
</calcChain>
</file>

<file path=xl/sharedStrings.xml><?xml version="1.0" encoding="utf-8"?>
<sst xmlns="http://schemas.openxmlformats.org/spreadsheetml/2006/main" count="38" uniqueCount="37">
  <si>
    <t>(указывается предмет контракта)</t>
  </si>
  <si>
    <t>(должность)</t>
  </si>
  <si>
    <t>Работник контрактной службы/контрактный управляющий: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</si>
  <si>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</si>
  <si>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</si>
  <si>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</si>
  <si>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</si>
  <si>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 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</si>
  <si>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</si>
  <si>
    <t>Итого, руб.</t>
  </si>
  <si>
    <t>Ед. изм.</t>
  </si>
  <si>
    <t>Кол-во</t>
  </si>
  <si>
    <t>-</t>
  </si>
  <si>
    <t>(подпись)                 (расшифровка подписи)</t>
  </si>
  <si>
    <t>ИТОГО</t>
  </si>
  <si>
    <t>Цена предложенная участником № 4, руб. ц4</t>
  </si>
  <si>
    <t>Анализ рынка (Средняя стоимость)</t>
  </si>
  <si>
    <r>
      <t>Цена предложенная участником № 1, руб. ц</t>
    </r>
    <r>
      <rPr>
        <b/>
        <sz val="9"/>
        <color theme="1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</si>
  <si>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9"/>
        <color theme="1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</si>
  <si>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9"/>
        <color theme="1"/>
        <rFont val="Calibri"/>
        <family val="2"/>
        <charset val="204"/>
      </rPr>
      <t>₃</t>
    </r>
  </si>
  <si>
    <r>
      <t>Цена предложенная участником № 5, руб. ц</t>
    </r>
    <r>
      <rPr>
        <b/>
        <vertAlign val="subscript"/>
        <sz val="9"/>
        <color theme="1"/>
        <rFont val="Times New Roman"/>
        <family val="1"/>
        <charset val="204"/>
      </rPr>
      <t>4</t>
    </r>
  </si>
  <si>
    <t xml:space="preserve">ОБОСНОВАНИЕ НАЧАЛЬНОЙ (МАКСИМАЛЬНОЙ) ЦЕНЫ КОНТРАКТА (НМЦК) </t>
  </si>
  <si>
    <t>Наименование товара</t>
  </si>
  <si>
    <t>шт</t>
  </si>
  <si>
    <t xml:space="preserve">Дата подготовки обоснования НМЦК:                                                  </t>
  </si>
  <si>
    <t>ККН</t>
  </si>
  <si>
    <t>КТРУ</t>
  </si>
  <si>
    <t>ОКПД2</t>
  </si>
  <si>
    <t>Цена из 
Распоряжения 100р</t>
  </si>
  <si>
    <t>26.70.13.000</t>
  </si>
  <si>
    <t>отсутствует</t>
  </si>
  <si>
    <t>Мин. цена для эл. магазина</t>
  </si>
  <si>
    <t xml:space="preserve">Во исполнение подп. «в» пункта 7 Постановления № 1875, с учётом информационного письма Минфина России от 31.01.2025 № 24-01-06/8697 "О применении положений постановления Правительства Российской Федерации от 23 декабря 2024 г.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письма Минфина России от 17.03.2025 № 24-06-06/25869 заказчиком: 
а) в государственной информационной системе промышленности установлено (найдена информация) 5 субъект(-а, -ов) деятельности в сфере промышленности. 
б) на официальном сайте единой информационной системы в реестре контрактов, заключенных заказчиками, установлено (найдена информация) и направлено 5 запросов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товаров).
Заказчиком от субъектов деятельности в сфере промышленности, информация о которых включена в государственную информационную систему промышленности, и от поставщиков,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 получено 0 ответов. 
В связи с неполучением заказчиком информации в необходимом количестве, предусмотренной абзацем третьим подпункта "в" пункта 7 Постановления № 1875, заказчик применяет метод сопоставимых рыночных цен (иной метод) в соответствии с положениями статьи 22 Закона № 44-ФЗ без учёта такой информации и использует иную предусмотренную частью 5 статьи 22 Закона № 44-ФЗ информацию о ценах.
</t>
  </si>
  <si>
    <t>Заместитель директора по АХР</t>
  </si>
  <si>
    <t>26.30.60.000-00000001</t>
  </si>
  <si>
    <t>Пожарный извещатель ДИП 212-141</t>
  </si>
  <si>
    <t xml:space="preserve"> Поставка  пожарных извещателей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</si>
</sst>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.00;[Red]#,##0.00"/>
    <numFmt numFmtId="165" formatCode="#,##0;[Red]#,##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b/>
      <sz val="9"/>
      <color theme="1"/>
      <name val="Calibri"/>
      <family val="2"/>
      <charset val="204"/>
    </font>
    <font>
      <b/>
      <vertAlign val="subscript"/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4">
    <xf numFmtId="0" fontId="0" fillId="0" borderId="0" xfId="0"/>
    <xf numFmtId="0" fontId="7" fillId="0" borderId="0" xfId="0" applyFont="1" applyAlignment="1">
      <alignment vertic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Border="1" applyAlignment="1">
      <alignment horizontal="center" vertical="center"/>
    </xf>
    <xf numFmtId="164" fontId="5" fillId="0" borderId="0" xfId="0" applyNumberFormat="1" applyFont="1" applyBorder="1"/>
    <xf numFmtId="9" fontId="5" fillId="0" borderId="0" xfId="1" applyFont="1" applyFill="1" applyBorder="1"/>
    <xf numFmtId="0" fontId="9" fillId="0" borderId="2" xfId="0" applyFont="1" applyBorder="1"/>
    <xf numFmtId="0" fontId="13" fillId="0" borderId="0" xfId="0" applyFont="1"/>
    <xf numFmtId="0" fontId="11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/>
    </xf>
    <xf numFmtId="0" fontId="11" fillId="0" borderId="0" xfId="0" applyFont="1" applyAlignment="1">
      <alignment horizontal="justify" vertical="center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/>
    </xf>
    <xf numFmtId="0" fontId="0" fillId="0" borderId="2" xfId="0" applyBorder="1"/>
    <xf numFmtId="0" fontId="6" fillId="0" borderId="2" xfId="0" applyFont="1" applyBorder="1" applyAlignment="1">
      <alignment horizontal="center" vertical="center" wrapText="1"/>
    </xf>
    <xf numFmtId="0" fontId="9" fillId="0" borderId="0" xfId="0" applyFont="1" applyBorder="1"/>
    <xf numFmtId="164" fontId="4" fillId="0" borderId="1" xfId="0" applyNumberFormat="1" applyFont="1" applyFill="1" applyBorder="1" applyAlignment="1">
      <alignment vertical="top"/>
    </xf>
    <xf numFmtId="0" fontId="11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/>
    </xf>
    <xf numFmtId="9" fontId="4" fillId="0" borderId="1" xfId="1" applyNumberFormat="1" applyFont="1" applyFill="1" applyBorder="1" applyAlignment="1">
      <alignment vertical="top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2" fontId="0" fillId="0" borderId="0" xfId="0" applyNumberFormat="1"/>
    <xf numFmtId="2" fontId="13" fillId="0" borderId="0" xfId="0" applyNumberFormat="1" applyFont="1"/>
    <xf numFmtId="2" fontId="2" fillId="0" borderId="0" xfId="0" applyNumberFormat="1" applyFont="1"/>
    <xf numFmtId="0" fontId="3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/>
    <xf numFmtId="0" fontId="0" fillId="0" borderId="1" xfId="0" applyFill="1" applyBorder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0" fontId="14" fillId="0" borderId="1" xfId="0" applyFont="1" applyFill="1" applyBorder="1" applyAlignment="1">
      <alignment horizontal="center" vertical="center" wrapText="1" shrinkToFit="1"/>
    </xf>
    <xf numFmtId="0" fontId="14" fillId="0" borderId="1" xfId="0" applyFont="1" applyFill="1" applyBorder="1" applyAlignment="1">
      <alignment horizontal="center" vertical="top" wrapText="1"/>
    </xf>
    <xf numFmtId="9" fontId="14" fillId="0" borderId="1" xfId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/>
    </xf>
    <xf numFmtId="2" fontId="0" fillId="0" borderId="0" xfId="0" applyNumberFormat="1" applyFont="1"/>
    <xf numFmtId="0" fontId="0" fillId="0" borderId="0" xfId="0" applyFont="1"/>
    <xf numFmtId="0" fontId="4" fillId="0" borderId="6" xfId="0" applyFont="1" applyFill="1" applyBorder="1" applyAlignment="1">
      <alignment horizontal="center" vertical="center" wrapText="1" shrinkToFit="1"/>
    </xf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2" fontId="0" fillId="2" borderId="0" xfId="0" applyNumberFormat="1" applyFill="1"/>
    <xf numFmtId="0" fontId="0" fillId="2" borderId="0" xfId="0" applyFill="1"/>
    <xf numFmtId="2" fontId="14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/>
    </xf>
    <xf numFmtId="0" fontId="17" fillId="0" borderId="4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7" fillId="0" borderId="5" xfId="0" applyFont="1" applyFill="1" applyBorder="1" applyAlignment="1">
      <alignment horizontal="center" vertical="center" wrapText="1" shrinkToFit="1"/>
    </xf>
    <xf numFmtId="0" fontId="17" fillId="0" borderId="1" xfId="0" applyFont="1" applyFill="1" applyBorder="1" applyAlignment="1">
      <alignment horizontal="center" vertical="center" wrapText="1" shrinkToFit="1"/>
    </xf>
    <xf numFmtId="43" fontId="20" fillId="0" borderId="1" xfId="2" applyFont="1" applyFill="1" applyBorder="1" applyAlignment="1">
      <alignment horizontal="center" vertical="center" wrapText="1" shrinkToFit="1"/>
    </xf>
    <xf numFmtId="4" fontId="17" fillId="0" borderId="1" xfId="0" applyNumberFormat="1" applyFont="1" applyFill="1" applyBorder="1" applyAlignment="1">
      <alignment horizontal="center" vertical="center" wrapText="1" shrinkToFit="1"/>
    </xf>
    <xf numFmtId="4" fontId="17" fillId="0" borderId="1" xfId="0" applyNumberFormat="1" applyFont="1" applyFill="1" applyBorder="1" applyAlignment="1">
      <alignment horizontal="center" vertical="center" wrapText="1"/>
    </xf>
    <xf numFmtId="9" fontId="17" fillId="0" borderId="1" xfId="1" applyNumberFormat="1" applyFont="1" applyFill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/>
    <xf numFmtId="0" fontId="10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17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left" vertical="center"/>
    </xf>
    <xf numFmtId="0" fontId="14" fillId="0" borderId="4" xfId="0" applyFont="1" applyFill="1" applyBorder="1" applyAlignment="1">
      <alignment horizontal="center" vertical="center" wrapText="1" shrinkToFit="1"/>
    </xf>
    <xf numFmtId="0" fontId="14" fillId="0" borderId="5" xfId="0" applyFont="1" applyFill="1" applyBorder="1" applyAlignment="1">
      <alignment horizontal="center" vertical="center" wrapText="1" shrinkToFit="1"/>
    </xf>
    <xf numFmtId="4" fontId="17" fillId="0" borderId="4" xfId="0" applyNumberFormat="1" applyFont="1" applyFill="1" applyBorder="1" applyAlignment="1">
      <alignment horizontal="center" vertical="center" wrapText="1" shrinkToFit="1"/>
    </xf>
    <xf numFmtId="4" fontId="17" fillId="0" borderId="5" xfId="0" applyNumberFormat="1" applyFont="1" applyFill="1" applyBorder="1" applyAlignment="1">
      <alignment horizontal="center" vertical="center" wrapText="1" shrinkToFit="1"/>
    </xf>
    <xf numFmtId="164" fontId="4" fillId="0" borderId="4" xfId="0" applyNumberFormat="1" applyFont="1" applyFill="1" applyBorder="1" applyAlignment="1">
      <alignment horizontal="center" vertical="center"/>
    </xf>
    <xf numFmtId="164" fontId="4" fillId="0" borderId="5" xfId="0" applyNumberFormat="1" applyFont="1" applyFill="1" applyBorder="1" applyAlignment="1">
      <alignment horizontal="center" vertical="center"/>
    </xf>
  </cellXfs>
  <cellStyles count="3">
    <cellStyle name="Обычный" xfId="0" builtinId="0"/>
    <cellStyle name="Процентный" xfId="1" builtinId="5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49743</xdr:colOff>
      <xdr:row>10</xdr:row>
      <xdr:rowOff>519642</xdr:rowOff>
    </xdr:from>
    <xdr:to>
      <xdr:col>14</xdr:col>
      <xdr:colOff>524935</xdr:colOff>
      <xdr:row>10</xdr:row>
      <xdr:rowOff>711200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4343" y="2390775"/>
          <a:ext cx="475192" cy="19155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39157</xdr:colOff>
      <xdr:row>10</xdr:row>
      <xdr:rowOff>478367</xdr:rowOff>
    </xdr:from>
    <xdr:to>
      <xdr:col>13</xdr:col>
      <xdr:colOff>1032934</xdr:colOff>
      <xdr:row>10</xdr:row>
      <xdr:rowOff>762000</xdr:rowOff>
    </xdr:to>
    <xdr:pic>
      <xdr:nvPicPr>
        <xdr:cNvPr id="5" name="Рисунок 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7690" y="2349500"/>
          <a:ext cx="993777" cy="28363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tabSelected="1" zoomScale="90" zoomScaleNormal="90" workbookViewId="0">
      <selection activeCell="A15" sqref="A15:R15"/>
    </sheetView>
  </sheetViews>
  <sheetFormatPr defaultRowHeight="15" x14ac:dyDescent="0.25"/>
  <cols>
    <col min="1" max="1" width="4.140625" customWidth="1"/>
    <col min="2" max="4" width="17.28515625" customWidth="1"/>
    <col min="5" max="5" width="37" customWidth="1"/>
    <col min="6" max="7" width="6.5703125" customWidth="1"/>
    <col min="8" max="8" width="10.42578125" customWidth="1"/>
    <col min="9" max="9" width="11" customWidth="1"/>
    <col min="10" max="10" width="10.42578125" customWidth="1"/>
    <col min="11" max="12" width="11.140625" customWidth="1"/>
    <col min="13" max="13" width="14" customWidth="1"/>
    <col min="14" max="14" width="16.42578125" customWidth="1"/>
    <col min="15" max="15" width="8.5703125" customWidth="1"/>
    <col min="16" max="16" width="12.140625" customWidth="1"/>
    <col min="17" max="17" width="11.7109375" customWidth="1"/>
    <col min="18" max="18" width="6.140625" customWidth="1"/>
    <col min="19" max="19" width="13.140625" style="29" customWidth="1"/>
    <col min="20" max="21" width="8.85546875" style="29"/>
  </cols>
  <sheetData>
    <row r="1" spans="1:21" s="9" customFormat="1" ht="11.25" x14ac:dyDescent="0.2">
      <c r="H1" s="12"/>
      <c r="I1" s="12"/>
      <c r="S1" s="30"/>
      <c r="T1" s="30"/>
      <c r="U1" s="30"/>
    </row>
    <row r="2" spans="1:21" x14ac:dyDescent="0.25">
      <c r="A2" s="70" t="s">
        <v>21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spans="1:21" s="9" customFormat="1" ht="11.25" x14ac:dyDescent="0.2">
      <c r="H3" s="13"/>
      <c r="I3" s="13"/>
      <c r="J3" s="13"/>
      <c r="K3" s="13"/>
      <c r="L3" s="13"/>
      <c r="M3" s="13"/>
      <c r="N3" s="13"/>
      <c r="O3" s="13"/>
      <c r="P3" s="13"/>
      <c r="Q3" s="13"/>
      <c r="S3" s="30"/>
      <c r="T3" s="30"/>
      <c r="U3" s="30"/>
    </row>
    <row r="4" spans="1:21" ht="15.75" x14ac:dyDescent="0.25">
      <c r="A4" s="71" t="s">
        <v>36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</row>
    <row r="5" spans="1:21" s="9" customFormat="1" ht="11.25" x14ac:dyDescent="0.2">
      <c r="A5" s="73" t="s">
        <v>0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S5" s="30"/>
      <c r="T5" s="30"/>
      <c r="U5" s="30"/>
    </row>
    <row r="6" spans="1:21" s="9" customFormat="1" ht="11.25" x14ac:dyDescent="0.2">
      <c r="A6" s="28"/>
      <c r="B6" s="28"/>
      <c r="C6" s="46"/>
      <c r="D6" s="46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S6" s="30"/>
      <c r="T6" s="30"/>
      <c r="U6" s="30"/>
    </row>
    <row r="7" spans="1:21" s="9" customFormat="1" ht="11.25" x14ac:dyDescent="0.2">
      <c r="A7" s="14"/>
      <c r="B7" s="14"/>
      <c r="C7" s="46"/>
      <c r="D7" s="46"/>
      <c r="E7" s="14"/>
      <c r="F7" s="14"/>
      <c r="G7" s="14"/>
      <c r="H7" s="14"/>
      <c r="I7" s="14"/>
      <c r="J7" s="14"/>
      <c r="K7" s="22"/>
      <c r="L7" s="14"/>
      <c r="M7" s="14"/>
      <c r="N7" s="14"/>
      <c r="O7" s="14"/>
      <c r="P7" s="14"/>
      <c r="Q7" s="14"/>
      <c r="S7" s="30"/>
      <c r="T7" s="30"/>
      <c r="U7" s="30"/>
    </row>
    <row r="8" spans="1:21" s="9" customFormat="1" x14ac:dyDescent="0.2">
      <c r="A8" s="74" t="s">
        <v>8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S8" s="30"/>
      <c r="T8" s="30"/>
      <c r="U8" s="30"/>
    </row>
    <row r="9" spans="1:21" s="9" customFormat="1" x14ac:dyDescent="0.2">
      <c r="A9" s="15"/>
      <c r="B9" s="15"/>
      <c r="C9" s="47"/>
      <c r="D9" s="47"/>
      <c r="E9" s="15"/>
      <c r="F9" s="15"/>
      <c r="G9" s="15"/>
      <c r="H9" s="16"/>
      <c r="I9" s="16"/>
      <c r="J9" s="16"/>
      <c r="K9" s="16"/>
      <c r="L9" s="16"/>
      <c r="M9" s="16"/>
      <c r="N9" s="16"/>
      <c r="O9" s="16"/>
      <c r="P9" s="15"/>
      <c r="Q9" s="27"/>
      <c r="S9" s="30"/>
      <c r="T9" s="30"/>
      <c r="U9" s="30"/>
    </row>
    <row r="10" spans="1:21" ht="15.75" customHeight="1" x14ac:dyDescent="0.25">
      <c r="A10" s="33"/>
      <c r="B10" s="33"/>
      <c r="C10" s="33"/>
      <c r="D10" s="33"/>
      <c r="E10" s="33"/>
      <c r="F10" s="33"/>
      <c r="G10" s="33"/>
      <c r="H10" s="75" t="s">
        <v>6</v>
      </c>
      <c r="I10" s="75"/>
      <c r="J10" s="75"/>
      <c r="K10" s="75"/>
      <c r="L10" s="75"/>
      <c r="M10" s="75"/>
      <c r="N10" s="75"/>
      <c r="O10" s="75"/>
      <c r="P10" s="34"/>
      <c r="Q10" s="75" t="s">
        <v>9</v>
      </c>
      <c r="R10" s="75"/>
      <c r="S10" s="52" t="s">
        <v>9</v>
      </c>
    </row>
    <row r="11" spans="1:21" s="4" customFormat="1" ht="72" x14ac:dyDescent="0.25">
      <c r="A11" s="35" t="s">
        <v>5</v>
      </c>
      <c r="B11" s="36" t="s">
        <v>27</v>
      </c>
      <c r="C11" s="48" t="s">
        <v>26</v>
      </c>
      <c r="D11" s="48" t="s">
        <v>25</v>
      </c>
      <c r="E11" s="45" t="s">
        <v>22</v>
      </c>
      <c r="F11" s="37" t="s">
        <v>10</v>
      </c>
      <c r="G11" s="37" t="s">
        <v>11</v>
      </c>
      <c r="H11" s="38" t="s">
        <v>17</v>
      </c>
      <c r="I11" s="38" t="s">
        <v>18</v>
      </c>
      <c r="J11" s="38" t="s">
        <v>19</v>
      </c>
      <c r="K11" s="38" t="s">
        <v>15</v>
      </c>
      <c r="L11" s="38" t="s">
        <v>20</v>
      </c>
      <c r="M11" s="38" t="s">
        <v>7</v>
      </c>
      <c r="N11" s="39" t="s">
        <v>4</v>
      </c>
      <c r="O11" s="40" t="s">
        <v>3</v>
      </c>
      <c r="P11" s="38" t="s">
        <v>28</v>
      </c>
      <c r="Q11" s="78" t="s">
        <v>16</v>
      </c>
      <c r="R11" s="79"/>
      <c r="S11" s="51" t="s">
        <v>31</v>
      </c>
      <c r="T11" s="31"/>
      <c r="U11" s="31"/>
    </row>
    <row r="12" spans="1:21" s="44" customFormat="1" ht="57.75" customHeight="1" x14ac:dyDescent="0.25">
      <c r="A12" s="42">
        <v>1</v>
      </c>
      <c r="B12" s="54" t="s">
        <v>29</v>
      </c>
      <c r="C12" s="66" t="s">
        <v>34</v>
      </c>
      <c r="D12" s="54" t="s">
        <v>30</v>
      </c>
      <c r="E12" s="55" t="s">
        <v>35</v>
      </c>
      <c r="F12" s="56" t="s">
        <v>23</v>
      </c>
      <c r="G12" s="57">
        <v>20</v>
      </c>
      <c r="H12" s="58">
        <v>920</v>
      </c>
      <c r="I12" s="58">
        <v>915</v>
      </c>
      <c r="J12" s="58">
        <v>894</v>
      </c>
      <c r="K12" s="58"/>
      <c r="L12" s="58"/>
      <c r="M12" s="59">
        <f t="shared" ref="M12" si="0">AVERAGE(H12:L12)</f>
        <v>909.67</v>
      </c>
      <c r="N12" s="60">
        <f t="shared" ref="N12" si="1">STDEV(H12:L12)</f>
        <v>13.8</v>
      </c>
      <c r="O12" s="61">
        <f t="shared" ref="O12" si="2">N12/M12</f>
        <v>0.02</v>
      </c>
      <c r="P12" s="59" t="s">
        <v>12</v>
      </c>
      <c r="Q12" s="80">
        <f t="shared" ref="Q12" si="3">M12*G12</f>
        <v>18193.400000000001</v>
      </c>
      <c r="R12" s="81"/>
      <c r="S12" s="62">
        <f>MIN(H12:J12)*G12</f>
        <v>17880</v>
      </c>
      <c r="T12" s="43"/>
      <c r="U12" s="43"/>
    </row>
    <row r="13" spans="1:21" s="4" customFormat="1" x14ac:dyDescent="0.25">
      <c r="A13" s="23"/>
      <c r="B13" s="23" t="s">
        <v>14</v>
      </c>
      <c r="C13" s="23"/>
      <c r="D13" s="23"/>
      <c r="E13" s="41"/>
      <c r="F13" s="32"/>
      <c r="G13" s="24"/>
      <c r="H13" s="21"/>
      <c r="I13" s="21"/>
      <c r="J13" s="21"/>
      <c r="K13" s="21"/>
      <c r="L13" s="21"/>
      <c r="M13" s="21"/>
      <c r="N13" s="21"/>
      <c r="O13" s="26"/>
      <c r="P13" s="25"/>
      <c r="Q13" s="82">
        <f>SUM(Q12:Q12)</f>
        <v>18193.400000000001</v>
      </c>
      <c r="R13" s="83"/>
      <c r="S13" s="53">
        <f>SUM(S12)</f>
        <v>17880</v>
      </c>
      <c r="T13" s="31"/>
      <c r="U13" s="31"/>
    </row>
    <row r="14" spans="1:21" ht="15.75" x14ac:dyDescent="0.25">
      <c r="A14" s="5"/>
      <c r="B14" s="5"/>
      <c r="C14" s="5"/>
      <c r="D14" s="5"/>
      <c r="E14" s="5"/>
      <c r="F14" s="5"/>
      <c r="G14" s="5"/>
      <c r="H14" s="6"/>
      <c r="I14" s="6"/>
      <c r="J14" s="6"/>
      <c r="K14" s="6"/>
      <c r="L14" s="6"/>
      <c r="M14" s="6"/>
      <c r="N14" s="6"/>
      <c r="O14" s="7"/>
      <c r="P14" s="11"/>
      <c r="Q14" s="17"/>
    </row>
    <row r="15" spans="1:21" s="50" customFormat="1" ht="178.5" customHeight="1" x14ac:dyDescent="0.25">
      <c r="A15" s="76" t="s">
        <v>32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49"/>
      <c r="T15" s="49"/>
      <c r="U15" s="49"/>
    </row>
    <row r="16" spans="1:21" x14ac:dyDescent="0.25">
      <c r="A16" s="9"/>
      <c r="B16" s="9"/>
      <c r="C16" s="9"/>
      <c r="D16" s="9"/>
      <c r="E16" s="9"/>
      <c r="F16" s="9"/>
      <c r="G16" s="9"/>
      <c r="H16" s="10"/>
      <c r="I16" s="10"/>
      <c r="J16" s="9"/>
      <c r="K16" s="9"/>
      <c r="L16" s="9"/>
      <c r="M16" s="9"/>
      <c r="N16" s="9"/>
      <c r="O16" s="9"/>
      <c r="P16" s="9"/>
      <c r="Q16" s="9"/>
    </row>
    <row r="17" spans="1:16" ht="15.6" customHeight="1" x14ac:dyDescent="0.25">
      <c r="A17" s="69" t="s">
        <v>24</v>
      </c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</row>
    <row r="18" spans="1:16" ht="15.75" x14ac:dyDescent="0.25">
      <c r="F18" s="18"/>
      <c r="G18" s="18"/>
      <c r="H18" s="19"/>
      <c r="I18" s="19"/>
      <c r="J18" s="8"/>
      <c r="K18" s="20"/>
      <c r="L18" s="20"/>
    </row>
    <row r="19" spans="1:16" ht="26.45" customHeight="1" x14ac:dyDescent="0.25">
      <c r="A19" s="63" t="s">
        <v>2</v>
      </c>
      <c r="B19" s="63"/>
      <c r="C19" s="63"/>
      <c r="D19" s="63"/>
      <c r="E19" s="63"/>
      <c r="F19" s="63"/>
      <c r="G19" s="63"/>
      <c r="H19" s="63"/>
      <c r="I19" s="63"/>
      <c r="J19" s="63"/>
      <c r="K19" s="67" t="s">
        <v>33</v>
      </c>
      <c r="L19" s="68"/>
      <c r="M19" s="68"/>
      <c r="N19" s="68"/>
      <c r="O19" s="68"/>
      <c r="P19" s="68"/>
    </row>
    <row r="20" spans="1:16" ht="15.75" x14ac:dyDescent="0.25">
      <c r="A20" s="2"/>
      <c r="B20" s="2"/>
      <c r="C20" s="2"/>
      <c r="D20" s="2"/>
      <c r="E20" s="2"/>
      <c r="F20" s="2"/>
      <c r="G20" s="2"/>
      <c r="H20" s="3"/>
      <c r="I20" s="3"/>
      <c r="J20" s="2"/>
      <c r="K20" s="2"/>
      <c r="L20" s="64" t="s">
        <v>1</v>
      </c>
      <c r="N20" s="65" t="s">
        <v>13</v>
      </c>
      <c r="O20" s="65"/>
    </row>
    <row r="21" spans="1:16" x14ac:dyDescent="0.25">
      <c r="H21" s="1"/>
      <c r="I21" s="1"/>
    </row>
  </sheetData>
  <mergeCells count="12">
    <mergeCell ref="K19:P19"/>
    <mergeCell ref="A17:O17"/>
    <mergeCell ref="A2:Q2"/>
    <mergeCell ref="A4:Q4"/>
    <mergeCell ref="A5:Q5"/>
    <mergeCell ref="A8:Q8"/>
    <mergeCell ref="H10:O10"/>
    <mergeCell ref="Q10:R10"/>
    <mergeCell ref="A15:R15"/>
    <mergeCell ref="Q11:R11"/>
    <mergeCell ref="Q12:R12"/>
    <mergeCell ref="Q13:R13"/>
  </mergeCells>
  <pageMargins left="0.11811023622047245" right="0.11811023622047245" top="0.74803149606299213" bottom="0.35433070866141736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2024-02-29T12:35:01Z</cp:lastPrinted>
  <dcterms:created xsi:type="dcterms:W3CDTF">2014-02-20T07:55:18Z</dcterms:created>
  <dcterms:modified xsi:type="dcterms:W3CDTF">2026-06-11T11:57:22Z</dcterms:modified>
</cp:coreProperties>
</file>