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2" sheetId="7" r:id="rId1"/>
  </sheets>
  <calcPr calcId="162913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" i="7" l="1"/>
  <c r="H10" i="7"/>
  <c r="G10" i="7"/>
  <c r="F10" i="7"/>
  <c r="L9" i="7" l="1"/>
  <c r="I9" i="7"/>
  <c r="J9" i="7"/>
  <c r="K9" i="7"/>
  <c r="I8" i="7" l="1"/>
  <c r="L8" i="7" s="1"/>
  <c r="J8" i="7" l="1"/>
  <c r="K8" i="7" s="1"/>
</calcChain>
</file>

<file path=xl/sharedStrings.xml><?xml version="1.0" encoding="utf-8"?>
<sst xmlns="http://schemas.openxmlformats.org/spreadsheetml/2006/main" count="22" uniqueCount="21">
  <si>
    <t>№ п\п</t>
  </si>
  <si>
    <t>Наименование объекта закупки</t>
  </si>
  <si>
    <t>Ед. изм.</t>
  </si>
  <si>
    <t>Кол-во значений, используемых при расчете</t>
  </si>
  <si>
    <t>Средняя арифметическая величина единицы товара (работы, услуги)</t>
  </si>
  <si>
    <t>Среднее квадратичное отклонение</t>
  </si>
  <si>
    <t>Коэффициент вариации, %</t>
  </si>
  <si>
    <t>Начальная максимальная цена  товара (работы, услуги), руб.</t>
  </si>
  <si>
    <t>Кол-во</t>
  </si>
  <si>
    <t>Расчет стоимости.</t>
  </si>
  <si>
    <t>Цена за единицу услуги с учетом всех условий контракта и расходов Исполнителя №1 (руб.)</t>
  </si>
  <si>
    <t>Цена за единицу услуги с учетом всех условий контракта и расходов Исполнителя №2 (руб.)</t>
  </si>
  <si>
    <t>Цена за единицу услуги с учетом всех условий контракта и расходов Исполнителя №3 (руб.)</t>
  </si>
  <si>
    <t>Директор</t>
  </si>
  <si>
    <t>ГБОУ СОШ № 258  Колпинского района Санкт-Петербурга</t>
  </si>
  <si>
    <t>С.Б. Некрасова</t>
  </si>
  <si>
    <t>Предрейсовый медицинский осмотр</t>
  </si>
  <si>
    <t>Оказание услуг по проведению медицинского осмотра (предрейсовый)</t>
  </si>
  <si>
    <t>Оказание услуг по проведению медицинского осмотра (послерейсовый)</t>
  </si>
  <si>
    <t>усл.ед</t>
  </si>
  <si>
    <t>В связи с тем, что закупка осуществляется через подсистему "Электронный магазин" АИС ГЗ СПб,  стоимость закупки составит: 22 500,00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</si>
</sst>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\ &quot;₽&quot;"/>
  </numFmts>
  <fonts count="8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64" fontId="0" fillId="0" borderId="0" xfId="0" applyNumberFormat="1"/>
    <xf numFmtId="165" fontId="1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4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2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activeCell="I17" sqref="I17"/>
    </sheetView>
  </sheetViews>
  <sheetFormatPr defaultRowHeight="15" x14ac:dyDescent="0.25"/>
  <cols>
    <col min="1" max="1" width="9.5703125" customWidth="1"/>
    <col min="2" max="2" width="35.5703125" customWidth="1"/>
    <col min="5" max="5" width="10.5703125" customWidth="1"/>
    <col min="6" max="6" width="18.7109375" customWidth="1"/>
    <col min="7" max="7" width="17.7109375" customWidth="1"/>
    <col min="8" max="8" width="18.28515625" customWidth="1"/>
    <col min="9" max="9" width="15.85546875" customWidth="1"/>
    <col min="10" max="10" width="13.140625" customWidth="1"/>
    <col min="11" max="11" width="15.28515625" customWidth="1"/>
    <col min="12" max="12" width="18.7109375" customWidth="1"/>
    <col min="13" max="13" width="13.42578125" customWidth="1"/>
    <col min="14" max="14" width="12.28515625" customWidth="1"/>
    <col min="16" max="16" width="9.5703125" bestFit="1" customWidth="1"/>
  </cols>
  <sheetData>
    <row r="1" spans="1:14" x14ac:dyDescent="0.25">
      <c r="A1" s="20" t="s">
        <v>14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4" x14ac:dyDescent="0.25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4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4" x14ac:dyDescent="0.25">
      <c r="A4" s="23" t="s">
        <v>16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4" x14ac:dyDescent="0.25">
      <c r="A5" s="10"/>
      <c r="B5" s="11"/>
      <c r="C5" s="11"/>
      <c r="D5" s="11"/>
      <c r="E5" s="10"/>
      <c r="F5" s="11"/>
      <c r="G5" s="11"/>
      <c r="H5" s="11"/>
      <c r="I5" s="10"/>
      <c r="J5" s="10"/>
      <c r="K5" s="10"/>
      <c r="L5" s="10"/>
    </row>
    <row r="6" spans="1:14" ht="116.25" customHeight="1" x14ac:dyDescent="0.25">
      <c r="A6" s="1" t="s">
        <v>0</v>
      </c>
      <c r="B6" s="2" t="s">
        <v>1</v>
      </c>
      <c r="C6" s="2" t="s">
        <v>2</v>
      </c>
      <c r="D6" s="2" t="s">
        <v>8</v>
      </c>
      <c r="E6" s="1" t="s">
        <v>3</v>
      </c>
      <c r="F6" s="3" t="s">
        <v>10</v>
      </c>
      <c r="G6" s="3" t="s">
        <v>11</v>
      </c>
      <c r="H6" s="3" t="s">
        <v>12</v>
      </c>
      <c r="I6" s="1" t="s">
        <v>4</v>
      </c>
      <c r="J6" s="1" t="s">
        <v>5</v>
      </c>
      <c r="K6" s="1" t="s">
        <v>6</v>
      </c>
      <c r="L6" s="1" t="s">
        <v>7</v>
      </c>
    </row>
    <row r="7" spans="1:14" ht="15.75" thickBot="1" x14ac:dyDescent="0.3">
      <c r="A7" s="2"/>
      <c r="B7" s="2"/>
      <c r="C7" s="2"/>
      <c r="D7" s="2"/>
      <c r="E7" s="2"/>
      <c r="F7" s="15"/>
      <c r="G7" s="15"/>
      <c r="H7" s="15"/>
      <c r="I7" s="2"/>
      <c r="J7" s="2"/>
      <c r="K7" s="2"/>
      <c r="L7" s="2"/>
    </row>
    <row r="8" spans="1:14" ht="58.5" customHeight="1" thickBot="1" x14ac:dyDescent="0.3">
      <c r="A8" s="1">
        <v>1</v>
      </c>
      <c r="B8" s="26" t="s">
        <v>17</v>
      </c>
      <c r="C8" s="18" t="s">
        <v>19</v>
      </c>
      <c r="D8" s="24">
        <v>75</v>
      </c>
      <c r="E8" s="13">
        <v>3</v>
      </c>
      <c r="F8" s="17">
        <v>200</v>
      </c>
      <c r="G8" s="17">
        <v>150</v>
      </c>
      <c r="H8" s="17">
        <v>160</v>
      </c>
      <c r="I8" s="12">
        <f>(F8+G8+H8)/3</f>
        <v>170</v>
      </c>
      <c r="J8" s="12">
        <f>SQRT(((F8-I8)*(F8-I8)+(G8-I8)*(G8-I8)+(H8-I8)*(H8-I8))/2)</f>
        <v>26.46</v>
      </c>
      <c r="K8" s="16">
        <f>J8/I8*100</f>
        <v>15.56</v>
      </c>
      <c r="L8" s="7">
        <f>D8*I8</f>
        <v>12750</v>
      </c>
    </row>
    <row r="9" spans="1:14" ht="51" customHeight="1" thickBot="1" x14ac:dyDescent="0.3">
      <c r="A9" s="1">
        <v>2</v>
      </c>
      <c r="B9" s="27" t="s">
        <v>18</v>
      </c>
      <c r="C9" s="18" t="s">
        <v>19</v>
      </c>
      <c r="D9" s="25">
        <v>75</v>
      </c>
      <c r="E9" s="13">
        <v>3</v>
      </c>
      <c r="F9" s="17">
        <v>200</v>
      </c>
      <c r="G9" s="17">
        <v>150</v>
      </c>
      <c r="H9" s="17">
        <v>160</v>
      </c>
      <c r="I9" s="12">
        <f>(F9+G9+H9)/3</f>
        <v>170</v>
      </c>
      <c r="J9" s="12">
        <f>SQRT(((F9-I9)*(F9-I9)+(G9-I9)*(G9-I9)+(H9-I9)*(H9-I9))/2)</f>
        <v>26.46</v>
      </c>
      <c r="K9" s="19">
        <f>J9/I9*100</f>
        <v>15.56</v>
      </c>
      <c r="L9" s="7">
        <f>D9*I9</f>
        <v>12750</v>
      </c>
    </row>
    <row r="10" spans="1:14" x14ac:dyDescent="0.25">
      <c r="A10" s="14"/>
      <c r="B10" s="4"/>
      <c r="C10" s="4"/>
      <c r="D10" s="4"/>
      <c r="E10" s="13"/>
      <c r="F10" s="6">
        <f>D8*F8+D9*F9</f>
        <v>30000</v>
      </c>
      <c r="G10" s="6">
        <f>D8*G8+D9*G9</f>
        <v>22500</v>
      </c>
      <c r="H10" s="6">
        <f>D8*H8+D9*H9</f>
        <v>24000</v>
      </c>
      <c r="I10" s="16"/>
      <c r="J10" s="21"/>
      <c r="K10" s="21"/>
      <c r="L10" s="6">
        <f>SUM(L8:L9)</f>
        <v>25500</v>
      </c>
      <c r="M10" s="5"/>
      <c r="N10" s="8"/>
    </row>
    <row r="12" spans="1:14" x14ac:dyDescent="0.25">
      <c r="A12" s="22" t="s">
        <v>20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</row>
    <row r="14" spans="1:14" x14ac:dyDescent="0.25">
      <c r="B14" t="s">
        <v>13</v>
      </c>
      <c r="F14" t="s">
        <v>15</v>
      </c>
    </row>
    <row r="18" spans="6:6" x14ac:dyDescent="0.25">
      <c r="F18">
        <v>75</v>
      </c>
    </row>
  </sheetData>
  <mergeCells count="5">
    <mergeCell ref="A1:L1"/>
    <mergeCell ref="A2:L2"/>
    <mergeCell ref="J10:K10"/>
    <mergeCell ref="A12:L12"/>
    <mergeCell ref="A4:L4"/>
  </mergeCells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2026-06-04T13:25:13Z</dcterms:modified>
</cp:coreProperties>
</file>