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7945" windowHeight="12300"/>
  </bookViews>
  <sheets>
    <sheet name="лист1" sheetId="2" r:id="rId1"/>
  </sheets>
  <definedNames>
    <definedName name="_xlnm.Print_Area" localSheetId="0">лист1!$A$1:$O$28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" i="2"/>
  <c r="O14"/>
  <c r="O13"/>
  <c r="I14"/>
  <c r="L14" s="1"/>
  <c r="M14"/>
  <c r="E16"/>
  <c r="F16"/>
  <c r="G16"/>
  <c r="M15"/>
  <c r="N14" l="1"/>
  <c r="I15"/>
  <c r="L15" s="1"/>
  <c r="M13"/>
  <c r="I13"/>
  <c r="L13" s="1"/>
  <c r="L16" l="1"/>
  <c r="N15"/>
  <c r="O16"/>
  <c r="I16"/>
  <c r="N13"/>
</calcChain>
</file>

<file path=xl/sharedStrings.xml><?xml version="1.0" encoding="utf-8"?>
<sst xmlns="http://schemas.openxmlformats.org/spreadsheetml/2006/main" count="40" uniqueCount="36">
  <si>
    <t>Приложение "Расчёт суммы цен единиц запасных частей и расходных материалов, используемых для оказания услуг"</t>
  </si>
  <si>
    <t>№ п/п</t>
  </si>
  <si>
    <t>Наименование товара (работы, услуги)</t>
  </si>
  <si>
    <t>Ед.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</si>
  <si>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</si>
  <si>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закупаемых товаров.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</si>
  <si>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</si>
  <si>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</si>
  <si>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</si>
  <si>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</si>
  <si>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</si>
  <si>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</si>
  <si>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Цена из реестра товаров товаров для обеспечения нужд Санкт-Петербурга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</si>
  <si>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</si>
  <si>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</si>
  <si>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</si>
  <si>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9=5+6+7</t>
  </si>
  <si>
    <t>11= кол-во ответов ИЦИ</t>
  </si>
  <si>
    <t>12=           /10</t>
  </si>
  <si>
    <t>15=9*10/11</t>
  </si>
  <si>
    <t>шт</t>
  </si>
  <si>
    <t>Отсутствует</t>
  </si>
  <si>
    <t>ИТОГО по ИЦИ:</t>
  </si>
  <si>
    <t>Сумма цен:</t>
  </si>
  <si>
    <t xml:space="preserve"> Специалист по закупкам:</t>
  </si>
  <si>
    <t xml:space="preserve"> ______________________ В.А.Коротенко</t>
  </si>
  <si>
    <r>
      <t xml:space="preserve">       Расчет </t>
    </r>
    <r>
      <rPr>
        <b/>
        <sz val="20"/>
        <color theme="1"/>
        <rFont val="Times New Roman"/>
        <family val="1"/>
        <charset val="204"/>
      </rPr>
      <t>НМЦК составил:</t>
    </r>
  </si>
  <si>
    <t>УТВЕРЖДАЮ</t>
  </si>
  <si>
    <t xml:space="preserve">Директор СПб ГБУ  "Юго-западное управление                                                  </t>
  </si>
  <si>
    <t xml:space="preserve"> региональных дорог и благоустройства"</t>
  </si>
  <si>
    <t>__________________ /Игнатенко А.А./</t>
  </si>
  <si>
    <t>Дорожный знак 4.2.1</t>
  </si>
  <si>
    <t>Количество</t>
  </si>
  <si>
    <t>Конус дорожный Н-520 мягкий</t>
  </si>
  <si>
    <t>Конус дорожный Н-520 жесткий</t>
  </si>
  <si>
    <t>Начальник участка  по поддержанию технического состояния дорог                                           Гавриленков П.В.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</si>
</sst>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\ ##0.00"/>
    <numFmt numFmtId="165" formatCode="0.00000000"/>
  </numFmts>
  <fonts count="26">
    <font>
      <sz val="11"/>
      <color theme="1"/>
      <name val="Calibri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color rgb="FF111111"/>
      <name val="Times New Roman"/>
      <family val="1"/>
      <charset val="204"/>
    </font>
    <font>
      <sz val="20"/>
      <color indexed="8"/>
      <name val="Calibri"/>
      <family val="2"/>
      <charset val="204"/>
    </font>
    <font>
      <b/>
      <sz val="20"/>
      <color theme="1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10"/>
      </top>
      <bottom style="thin">
        <color indexed="8"/>
      </bottom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auto="1"/>
      </left>
      <right/>
      <top/>
      <bottom style="thin">
        <color indexed="10"/>
      </bottom>
      <diagonal/>
    </border>
    <border>
      <left/>
      <right style="thin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10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/>
      <bottom style="thin">
        <color indexed="8"/>
      </bottom>
      <diagonal/>
    </border>
    <border>
      <left style="thin">
        <color indexed="10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22" fillId="0" borderId="0"/>
  </cellStyleXfs>
  <cellXfs count="92">
    <xf numFmtId="0" fontId="0" fillId="0" borderId="0" xfId="0"/>
    <xf numFmtId="0" fontId="1" fillId="0" borderId="0" xfId="0" applyNumberFormat="1" applyFont="1" applyAlignment="1"/>
    <xf numFmtId="0" fontId="2" fillId="0" borderId="0" xfId="0" applyFont="1"/>
    <xf numFmtId="49" fontId="3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top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2" fillId="0" borderId="0" xfId="0" applyNumberFormat="1" applyFont="1"/>
    <xf numFmtId="165" fontId="2" fillId="0" borderId="0" xfId="0" applyNumberFormat="1" applyFont="1"/>
    <xf numFmtId="0" fontId="8" fillId="0" borderId="0" xfId="0" applyFont="1"/>
    <xf numFmtId="4" fontId="2" fillId="0" borderId="0" xfId="0" applyNumberFormat="1" applyFont="1"/>
    <xf numFmtId="0" fontId="10" fillId="0" borderId="0" xfId="0" applyFont="1" applyFill="1" applyBorder="1" applyAlignment="1"/>
    <xf numFmtId="2" fontId="10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12" fillId="0" borderId="0" xfId="0" applyFont="1" applyFill="1" applyBorder="1" applyAlignment="1"/>
    <xf numFmtId="2" fontId="12" fillId="0" borderId="0" xfId="0" applyNumberFormat="1" applyFont="1" applyFill="1" applyBorder="1" applyAlignment="1"/>
    <xf numFmtId="0" fontId="13" fillId="0" borderId="0" xfId="0" applyFont="1" applyFill="1" applyBorder="1" applyAlignment="1"/>
    <xf numFmtId="2" fontId="12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5" fillId="3" borderId="10" xfId="2" applyFont="1" applyFill="1" applyBorder="1" applyAlignment="1">
      <alignment horizontal="center" vertical="center" wrapText="1"/>
    </xf>
    <xf numFmtId="49" fontId="14" fillId="0" borderId="4" xfId="0" applyNumberFormat="1" applyFont="1" applyBorder="1" applyAlignment="1">
      <alignment wrapText="1"/>
    </xf>
    <xf numFmtId="0" fontId="17" fillId="0" borderId="4" xfId="0" applyFont="1" applyBorder="1" applyAlignment="1">
      <alignment vertical="top" wrapText="1"/>
    </xf>
    <xf numFmtId="49" fontId="14" fillId="0" borderId="0" xfId="0" applyNumberFormat="1" applyFont="1" applyBorder="1" applyAlignment="1">
      <alignment wrapText="1"/>
    </xf>
    <xf numFmtId="4" fontId="9" fillId="0" borderId="0" xfId="0" applyNumberFormat="1" applyFont="1" applyBorder="1"/>
    <xf numFmtId="4" fontId="2" fillId="0" borderId="0" xfId="0" applyNumberFormat="1" applyFont="1" applyBorder="1"/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wrapText="1"/>
    </xf>
    <xf numFmtId="0" fontId="18" fillId="0" borderId="0" xfId="0" applyFont="1" applyFill="1" applyBorder="1" applyAlignment="1"/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horizontal="left"/>
    </xf>
    <xf numFmtId="0" fontId="2" fillId="0" borderId="0" xfId="0" applyFont="1" applyBorder="1"/>
    <xf numFmtId="0" fontId="16" fillId="0" borderId="0" xfId="0" applyFont="1" applyFill="1" applyBorder="1" applyAlignment="1"/>
    <xf numFmtId="2" fontId="11" fillId="0" borderId="0" xfId="0" applyNumberFormat="1" applyFont="1" applyFill="1" applyBorder="1" applyAlignment="1">
      <alignment horizontal="center"/>
    </xf>
    <xf numFmtId="2" fontId="11" fillId="0" borderId="0" xfId="0" applyNumberFormat="1" applyFont="1" applyFill="1" applyBorder="1" applyAlignment="1"/>
    <xf numFmtId="49" fontId="3" fillId="2" borderId="21" xfId="0" applyNumberFormat="1" applyFont="1" applyFill="1" applyBorder="1" applyAlignment="1">
      <alignment horizontal="center" vertical="center" wrapText="1"/>
    </xf>
    <xf numFmtId="164" fontId="3" fillId="2" borderId="22" xfId="0" applyNumberFormat="1" applyFont="1" applyFill="1" applyBorder="1" applyAlignment="1">
      <alignment vertical="center" wrapText="1"/>
    </xf>
    <xf numFmtId="49" fontId="5" fillId="2" borderId="2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4" fontId="9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3" borderId="7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5" fillId="2" borderId="23" xfId="0" applyNumberFormat="1" applyFont="1" applyFill="1" applyBorder="1" applyAlignment="1">
      <alignment horizontal="center" vertical="center" wrapText="1"/>
    </xf>
    <xf numFmtId="0" fontId="5" fillId="3" borderId="24" xfId="2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/>
    </xf>
    <xf numFmtId="4" fontId="8" fillId="0" borderId="20" xfId="0" applyNumberFormat="1" applyFont="1" applyBorder="1" applyAlignment="1">
      <alignment horizontal="center"/>
    </xf>
    <xf numFmtId="4" fontId="8" fillId="0" borderId="20" xfId="0" applyNumberFormat="1" applyFont="1" applyBorder="1"/>
    <xf numFmtId="4" fontId="8" fillId="0" borderId="3" xfId="0" applyNumberFormat="1" applyFont="1" applyBorder="1" applyAlignment="1">
      <alignment horizontal="center"/>
    </xf>
    <xf numFmtId="4" fontId="8" fillId="0" borderId="3" xfId="0" applyNumberFormat="1" applyFont="1" applyBorder="1"/>
    <xf numFmtId="43" fontId="8" fillId="0" borderId="3" xfId="0" applyNumberFormat="1" applyFont="1" applyBorder="1"/>
    <xf numFmtId="49" fontId="25" fillId="2" borderId="2" xfId="0" applyNumberFormat="1" applyFont="1" applyFill="1" applyBorder="1" applyAlignment="1">
      <alignment horizontal="center" vertical="center"/>
    </xf>
    <xf numFmtId="164" fontId="11" fillId="2" borderId="2" xfId="0" applyNumberFormat="1" applyFont="1" applyFill="1" applyBorder="1" applyAlignment="1">
      <alignment horizontal="center" vertical="center" wrapText="1"/>
    </xf>
    <xf numFmtId="0" fontId="11" fillId="2" borderId="2" xfId="0" applyNumberFormat="1" applyFont="1" applyFill="1" applyBorder="1" applyAlignment="1">
      <alignment horizontal="center" vertical="center" wrapText="1"/>
    </xf>
    <xf numFmtId="10" fontId="11" fillId="2" borderId="2" xfId="0" applyNumberFormat="1" applyFont="1" applyFill="1" applyBorder="1" applyAlignment="1">
      <alignment horizontal="center" vertical="center" wrapText="1"/>
    </xf>
    <xf numFmtId="4" fontId="8" fillId="0" borderId="0" xfId="0" applyNumberFormat="1" applyFont="1"/>
    <xf numFmtId="164" fontId="8" fillId="0" borderId="0" xfId="0" applyNumberFormat="1" applyFont="1"/>
    <xf numFmtId="0" fontId="8" fillId="0" borderId="2" xfId="0" applyFont="1" applyBorder="1" applyAlignment="1">
      <alignment horizontal="center" vertical="center"/>
    </xf>
    <xf numFmtId="4" fontId="8" fillId="0" borderId="2" xfId="0" applyNumberFormat="1" applyFont="1" applyBorder="1"/>
    <xf numFmtId="164" fontId="11" fillId="2" borderId="22" xfId="0" applyNumberFormat="1" applyFont="1" applyFill="1" applyBorder="1" applyAlignment="1">
      <alignment horizontal="right" vertical="center" wrapText="1"/>
    </xf>
    <xf numFmtId="0" fontId="23" fillId="0" borderId="0" xfId="3" applyFont="1" applyAlignment="1">
      <alignment horizontal="right" vertical="center" wrapText="1"/>
    </xf>
    <xf numFmtId="0" fontId="24" fillId="3" borderId="0" xfId="3" applyFont="1" applyFill="1" applyAlignment="1">
      <alignment horizontal="right" vertical="center" wrapText="1"/>
    </xf>
    <xf numFmtId="0" fontId="24" fillId="3" borderId="0" xfId="3" applyFont="1" applyFill="1" applyAlignment="1">
      <alignment horizontal="right" vertical="center"/>
    </xf>
    <xf numFmtId="0" fontId="2" fillId="0" borderId="0" xfId="0" applyFont="1" applyFill="1" applyBorder="1" applyAlignment="1">
      <alignment horizontal="center"/>
    </xf>
    <xf numFmtId="49" fontId="20" fillId="2" borderId="11" xfId="0" applyNumberFormat="1" applyFont="1" applyFill="1" applyBorder="1" applyAlignment="1">
      <alignment horizontal="center"/>
    </xf>
    <xf numFmtId="0" fontId="21" fillId="2" borderId="11" xfId="0" applyFont="1" applyFill="1" applyBorder="1" applyAlignment="1"/>
    <xf numFmtId="0" fontId="20" fillId="2" borderId="11" xfId="0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49" fontId="3" fillId="2" borderId="16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/>
    <xf numFmtId="0" fontId="3" fillId="2" borderId="13" xfId="0" applyFont="1" applyFill="1" applyBorder="1" applyAlignment="1">
      <alignment horizontal="center" vertical="center" wrapText="1"/>
    </xf>
    <xf numFmtId="164" fontId="3" fillId="2" borderId="17" xfId="0" applyNumberFormat="1" applyFont="1" applyFill="1" applyBorder="1" applyAlignment="1">
      <alignment horizontal="center" vertical="center" wrapText="1"/>
    </xf>
    <xf numFmtId="164" fontId="3" fillId="2" borderId="18" xfId="0" applyNumberFormat="1" applyFont="1" applyFill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right" wrapText="1"/>
    </xf>
    <xf numFmtId="0" fontId="1" fillId="0" borderId="20" xfId="0" applyFont="1" applyBorder="1" applyAlignment="1">
      <alignment horizontal="right"/>
    </xf>
    <xf numFmtId="49" fontId="3" fillId="2" borderId="1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4" xfId="0" applyNumberFormat="1" applyFont="1" applyFill="1" applyBorder="1" applyAlignment="1">
      <alignment horizontal="center" vertical="center" wrapText="1"/>
    </xf>
    <xf numFmtId="49" fontId="3" fillId="2" borderId="15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9" fontId="3" fillId="2" borderId="19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25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5" xfId="3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154543</xdr:colOff>
      <xdr:row>9</xdr:row>
      <xdr:rowOff>12700</xdr:rowOff>
    </xdr:from>
    <xdr:to>
      <xdr:col>14</xdr:col>
      <xdr:colOff>611874</xdr:colOff>
      <xdr:row>9</xdr:row>
      <xdr:rowOff>237490</xdr:rowOff>
    </xdr:to>
    <xdr:pic>
      <xdr:nvPicPr>
        <xdr:cNvPr id="2" name="Picture 1" descr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3635" r="56835" b="28496"/>
        <a:stretch>
          <a:fillRect/>
        </a:stretch>
      </xdr:blipFill>
      <xdr:spPr>
        <a:xfrm>
          <a:off x="19785330" y="422275"/>
          <a:ext cx="457200" cy="224790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  <xdr:twoCellAnchor>
    <xdr:from>
      <xdr:col>8</xdr:col>
      <xdr:colOff>141843</xdr:colOff>
      <xdr:row>10</xdr:row>
      <xdr:rowOff>99695</xdr:rowOff>
    </xdr:from>
    <xdr:to>
      <xdr:col>8</xdr:col>
      <xdr:colOff>667623</xdr:colOff>
      <xdr:row>10</xdr:row>
      <xdr:rowOff>457835</xdr:rowOff>
    </xdr:to>
    <xdr:pic>
      <xdr:nvPicPr>
        <xdr:cNvPr id="3" name="Рисунок 1" descr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11371580" y="1014095"/>
          <a:ext cx="525780" cy="358140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  <xdr:twoCellAnchor>
    <xdr:from>
      <xdr:col>12</xdr:col>
      <xdr:colOff>138032</xdr:colOff>
      <xdr:row>10</xdr:row>
      <xdr:rowOff>466724</xdr:rowOff>
    </xdr:from>
    <xdr:to>
      <xdr:col>12</xdr:col>
      <xdr:colOff>944060</xdr:colOff>
      <xdr:row>10</xdr:row>
      <xdr:rowOff>928369</xdr:rowOff>
    </xdr:to>
    <xdr:pic>
      <xdr:nvPicPr>
        <xdr:cNvPr id="4" name="Picture 21" descr="Picture 2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968470" y="1380490"/>
          <a:ext cx="805815" cy="461645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  <xdr:twoCellAnchor>
    <xdr:from>
      <xdr:col>13</xdr:col>
      <xdr:colOff>324722</xdr:colOff>
      <xdr:row>10</xdr:row>
      <xdr:rowOff>373171</xdr:rowOff>
    </xdr:from>
    <xdr:to>
      <xdr:col>13</xdr:col>
      <xdr:colOff>933449</xdr:colOff>
      <xdr:row>10</xdr:row>
      <xdr:rowOff>871220</xdr:rowOff>
    </xdr:to>
    <xdr:pic>
      <xdr:nvPicPr>
        <xdr:cNvPr id="5" name="Picture 19" descr="Picture 19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8555335" y="1287145"/>
          <a:ext cx="608330" cy="498475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  <xdr:twoCellAnchor>
    <xdr:from>
      <xdr:col>11</xdr:col>
      <xdr:colOff>436484</xdr:colOff>
      <xdr:row>11</xdr:row>
      <xdr:rowOff>319</xdr:rowOff>
    </xdr:from>
    <xdr:to>
      <xdr:col>11</xdr:col>
      <xdr:colOff>705245</xdr:colOff>
      <xdr:row>11</xdr:row>
      <xdr:rowOff>274639</xdr:rowOff>
    </xdr:to>
    <xdr:pic>
      <xdr:nvPicPr>
        <xdr:cNvPr id="6" name="Рисунок 1" descr="Рисунок 1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68182" t="17999" b="24001"/>
        <a:stretch>
          <a:fillRect/>
        </a:stretch>
      </xdr:blipFill>
      <xdr:spPr>
        <a:xfrm>
          <a:off x="15866745" y="1933575"/>
          <a:ext cx="268605" cy="274320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  <xdr:twoCellAnchor>
    <xdr:from>
      <xdr:col>14</xdr:col>
      <xdr:colOff>65643</xdr:colOff>
      <xdr:row>10</xdr:row>
      <xdr:rowOff>309245</xdr:rowOff>
    </xdr:from>
    <xdr:to>
      <xdr:col>14</xdr:col>
      <xdr:colOff>896223</xdr:colOff>
      <xdr:row>10</xdr:row>
      <xdr:rowOff>537845</xdr:rowOff>
    </xdr:to>
    <xdr:pic>
      <xdr:nvPicPr>
        <xdr:cNvPr id="7" name="Picture 1" descr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19696430" y="1223645"/>
          <a:ext cx="830580" cy="228600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  <xdr:twoCellAnchor>
    <xdr:from>
      <xdr:col>14</xdr:col>
      <xdr:colOff>154543</xdr:colOff>
      <xdr:row>9</xdr:row>
      <xdr:rowOff>12700</xdr:rowOff>
    </xdr:from>
    <xdr:to>
      <xdr:col>14</xdr:col>
      <xdr:colOff>611874</xdr:colOff>
      <xdr:row>9</xdr:row>
      <xdr:rowOff>237490</xdr:rowOff>
    </xdr:to>
    <xdr:pic>
      <xdr:nvPicPr>
        <xdr:cNvPr id="8" name="Picture 1" descr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3635" r="56835" b="28496"/>
        <a:stretch>
          <a:fillRect/>
        </a:stretch>
      </xdr:blipFill>
      <xdr:spPr>
        <a:xfrm>
          <a:off x="19785330" y="422275"/>
          <a:ext cx="457200" cy="224790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  <xdr:twoCellAnchor>
    <xdr:from>
      <xdr:col>12</xdr:col>
      <xdr:colOff>138032</xdr:colOff>
      <xdr:row>10</xdr:row>
      <xdr:rowOff>466724</xdr:rowOff>
    </xdr:from>
    <xdr:to>
      <xdr:col>12</xdr:col>
      <xdr:colOff>944060</xdr:colOff>
      <xdr:row>10</xdr:row>
      <xdr:rowOff>928369</xdr:rowOff>
    </xdr:to>
    <xdr:pic>
      <xdr:nvPicPr>
        <xdr:cNvPr id="9" name="Picture 21" descr="Picture 2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968470" y="1380490"/>
          <a:ext cx="805815" cy="461645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  <xdr:twoCellAnchor>
    <xdr:from>
      <xdr:col>13</xdr:col>
      <xdr:colOff>324722</xdr:colOff>
      <xdr:row>10</xdr:row>
      <xdr:rowOff>373171</xdr:rowOff>
    </xdr:from>
    <xdr:to>
      <xdr:col>13</xdr:col>
      <xdr:colOff>933449</xdr:colOff>
      <xdr:row>10</xdr:row>
      <xdr:rowOff>871220</xdr:rowOff>
    </xdr:to>
    <xdr:pic>
      <xdr:nvPicPr>
        <xdr:cNvPr id="10" name="Picture 19" descr="Picture 19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8555335" y="1287145"/>
          <a:ext cx="608330" cy="498475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  <xdr:twoCellAnchor>
    <xdr:from>
      <xdr:col>11</xdr:col>
      <xdr:colOff>436484</xdr:colOff>
      <xdr:row>11</xdr:row>
      <xdr:rowOff>319</xdr:rowOff>
    </xdr:from>
    <xdr:to>
      <xdr:col>11</xdr:col>
      <xdr:colOff>705245</xdr:colOff>
      <xdr:row>11</xdr:row>
      <xdr:rowOff>274639</xdr:rowOff>
    </xdr:to>
    <xdr:pic>
      <xdr:nvPicPr>
        <xdr:cNvPr id="11" name="Рисунок 1" descr="Рисунок 1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68182" t="17999" b="24001"/>
        <a:stretch>
          <a:fillRect/>
        </a:stretch>
      </xdr:blipFill>
      <xdr:spPr>
        <a:xfrm>
          <a:off x="15866745" y="1933575"/>
          <a:ext cx="268605" cy="274320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  <xdr:twoCellAnchor>
    <xdr:from>
      <xdr:col>14</xdr:col>
      <xdr:colOff>65643</xdr:colOff>
      <xdr:row>10</xdr:row>
      <xdr:rowOff>309245</xdr:rowOff>
    </xdr:from>
    <xdr:to>
      <xdr:col>14</xdr:col>
      <xdr:colOff>896223</xdr:colOff>
      <xdr:row>10</xdr:row>
      <xdr:rowOff>537845</xdr:rowOff>
    </xdr:to>
    <xdr:pic>
      <xdr:nvPicPr>
        <xdr:cNvPr id="12" name="Picture 1" descr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19696430" y="1223645"/>
          <a:ext cx="830580" cy="228600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9"/>
  <sheetViews>
    <sheetView tabSelected="1" view="pageBreakPreview" zoomScale="60" zoomScaleNormal="55" workbookViewId="0">
      <pane ySplit="12" topLeftCell="A13" activePane="bottomLeft" state="frozen"/>
      <selection pane="bottomLeft" activeCell="L19" sqref="L19"/>
    </sheetView>
  </sheetViews>
  <sheetFormatPr defaultColWidth="21" defaultRowHeight="24" customHeight="1"/>
  <cols>
    <col min="1" max="1" width="10.85546875" style="40" customWidth="1"/>
    <col min="2" max="2" width="62" style="23" customWidth="1"/>
    <col min="3" max="4" width="18.5703125" style="40" customWidth="1"/>
    <col min="5" max="5" width="21" style="40"/>
    <col min="6" max="6" width="21" style="2"/>
    <col min="7" max="7" width="21" style="2" customWidth="1"/>
    <col min="8" max="9" width="21" style="2"/>
    <col min="10" max="10" width="16.28515625" style="2" customWidth="1"/>
    <col min="11" max="11" width="13.42578125" style="2" customWidth="1"/>
    <col min="12" max="13" width="21" style="2"/>
    <col min="14" max="14" width="31.42578125" style="2" customWidth="1"/>
    <col min="15" max="16384" width="21" style="2"/>
  </cols>
  <sheetData>
    <row r="1" spans="1:20" ht="24" customHeight="1">
      <c r="B1" s="25"/>
    </row>
    <row r="2" spans="1:20" ht="24" customHeight="1">
      <c r="B2" s="25"/>
      <c r="L2" s="65" t="s">
        <v>27</v>
      </c>
      <c r="M2" s="65"/>
      <c r="N2" s="65"/>
    </row>
    <row r="3" spans="1:20" ht="24" customHeight="1">
      <c r="B3" s="25"/>
      <c r="L3" s="66" t="s">
        <v>28</v>
      </c>
      <c r="M3" s="67"/>
      <c r="N3" s="67"/>
    </row>
    <row r="4" spans="1:20" ht="24" customHeight="1">
      <c r="B4" s="25"/>
      <c r="L4" s="67" t="s">
        <v>29</v>
      </c>
      <c r="M4" s="67"/>
      <c r="N4" s="67"/>
    </row>
    <row r="5" spans="1:20" ht="24" customHeight="1">
      <c r="B5" s="25"/>
      <c r="L5" s="67" t="s">
        <v>30</v>
      </c>
      <c r="M5" s="67"/>
      <c r="N5" s="67"/>
    </row>
    <row r="6" spans="1:20" ht="24" customHeight="1">
      <c r="B6" s="25"/>
    </row>
    <row r="7" spans="1:20" s="10" customFormat="1" ht="24" customHeight="1">
      <c r="A7" s="41"/>
      <c r="B7" s="25"/>
      <c r="C7" s="41"/>
      <c r="D7" s="41"/>
      <c r="E7" s="41"/>
    </row>
    <row r="8" spans="1:20" ht="24" customHeight="1">
      <c r="B8" s="25"/>
      <c r="K8" s="68"/>
      <c r="L8" s="68"/>
      <c r="M8" s="68"/>
      <c r="N8" s="68"/>
      <c r="O8" s="68"/>
    </row>
    <row r="9" spans="1:20" s="1" customFormat="1" ht="24" customHeight="1">
      <c r="A9" s="69" t="s">
        <v>0</v>
      </c>
      <c r="B9" s="70"/>
      <c r="C9" s="71"/>
      <c r="D9" s="72"/>
      <c r="E9" s="71"/>
      <c r="F9" s="71"/>
      <c r="G9" s="71"/>
      <c r="H9" s="70"/>
      <c r="I9" s="71"/>
      <c r="J9" s="71"/>
      <c r="K9" s="71"/>
      <c r="L9" s="71"/>
      <c r="M9" s="71"/>
      <c r="N9" s="71"/>
      <c r="O9" s="73"/>
    </row>
    <row r="10" spans="1:20" s="1" customFormat="1" ht="40.5" customHeight="1">
      <c r="A10" s="82" t="s">
        <v>1</v>
      </c>
      <c r="B10" s="84" t="s">
        <v>2</v>
      </c>
      <c r="C10" s="86" t="s">
        <v>3</v>
      </c>
      <c r="D10" s="90" t="s">
        <v>32</v>
      </c>
      <c r="E10" s="74" t="s">
        <v>4</v>
      </c>
      <c r="F10" s="75"/>
      <c r="G10" s="75"/>
      <c r="H10" s="76"/>
      <c r="I10" s="77"/>
      <c r="J10" s="88" t="s">
        <v>5</v>
      </c>
      <c r="K10" s="88" t="s">
        <v>6</v>
      </c>
      <c r="L10" s="74" t="s">
        <v>7</v>
      </c>
      <c r="M10" s="78"/>
      <c r="N10" s="79"/>
      <c r="O10" s="37" t="s">
        <v>8</v>
      </c>
    </row>
    <row r="11" spans="1:20" s="1" customFormat="1" ht="85.5" customHeight="1">
      <c r="A11" s="83"/>
      <c r="B11" s="85"/>
      <c r="C11" s="87"/>
      <c r="D11" s="91"/>
      <c r="E11" s="3" t="s">
        <v>9</v>
      </c>
      <c r="F11" s="3" t="s">
        <v>10</v>
      </c>
      <c r="G11" s="3" t="s">
        <v>11</v>
      </c>
      <c r="H11" s="3" t="s">
        <v>12</v>
      </c>
      <c r="I11" s="5"/>
      <c r="J11" s="89"/>
      <c r="K11" s="89"/>
      <c r="L11" s="6" t="s">
        <v>13</v>
      </c>
      <c r="M11" s="6" t="s">
        <v>14</v>
      </c>
      <c r="N11" s="6" t="s">
        <v>15</v>
      </c>
      <c r="O11" s="38"/>
    </row>
    <row r="12" spans="1:20" s="1" customFormat="1" ht="36" customHeight="1">
      <c r="A12" s="20">
        <v>1</v>
      </c>
      <c r="B12" s="21">
        <v>2</v>
      </c>
      <c r="C12" s="21">
        <v>3</v>
      </c>
      <c r="D12" s="48">
        <v>4</v>
      </c>
      <c r="E12" s="4">
        <v>5</v>
      </c>
      <c r="F12" s="4">
        <v>6</v>
      </c>
      <c r="G12" s="4">
        <v>7</v>
      </c>
      <c r="H12" s="4">
        <v>8</v>
      </c>
      <c r="I12" s="7" t="s">
        <v>16</v>
      </c>
      <c r="J12" s="4">
        <v>10</v>
      </c>
      <c r="K12" s="7" t="s">
        <v>17</v>
      </c>
      <c r="L12" s="7" t="s">
        <v>18</v>
      </c>
      <c r="M12" s="4">
        <v>13</v>
      </c>
      <c r="N12" s="4">
        <v>14</v>
      </c>
      <c r="O12" s="39" t="s">
        <v>19</v>
      </c>
    </row>
    <row r="13" spans="1:20" ht="24" customHeight="1">
      <c r="A13" s="45">
        <v>1</v>
      </c>
      <c r="B13" s="24" t="s">
        <v>33</v>
      </c>
      <c r="C13" s="22" t="s">
        <v>20</v>
      </c>
      <c r="D13" s="49">
        <v>25</v>
      </c>
      <c r="E13" s="53">
        <v>950</v>
      </c>
      <c r="F13" s="54">
        <v>1650</v>
      </c>
      <c r="G13" s="55">
        <v>1617</v>
      </c>
      <c r="H13" s="56" t="s">
        <v>21</v>
      </c>
      <c r="I13" s="57">
        <f t="shared" ref="I13:I15" si="0">E13+F13+G13</f>
        <v>4217</v>
      </c>
      <c r="J13" s="58">
        <v>1</v>
      </c>
      <c r="K13" s="58">
        <v>3</v>
      </c>
      <c r="L13" s="57">
        <f t="shared" ref="L13:L15" si="1">I13/K13</f>
        <v>1405.6666666666667</v>
      </c>
      <c r="M13" s="57">
        <f t="shared" ref="M13:M15" si="2">STDEV(E13:G13)</f>
        <v>394.96371141325562</v>
      </c>
      <c r="N13" s="59">
        <f t="shared" ref="N13:N15" si="3">M13/L13</f>
        <v>0.28097963818823019</v>
      </c>
      <c r="O13" s="64">
        <f>D13*L13</f>
        <v>35141.666666666672</v>
      </c>
      <c r="T13" s="8"/>
    </row>
    <row r="14" spans="1:20" ht="24" customHeight="1">
      <c r="A14" s="45">
        <v>2</v>
      </c>
      <c r="B14" s="24" t="s">
        <v>34</v>
      </c>
      <c r="C14" s="22" t="s">
        <v>20</v>
      </c>
      <c r="D14" s="49">
        <v>25</v>
      </c>
      <c r="E14" s="53">
        <v>1250</v>
      </c>
      <c r="F14" s="54">
        <v>1850</v>
      </c>
      <c r="G14" s="55">
        <v>1841.4</v>
      </c>
      <c r="H14" s="56" t="s">
        <v>21</v>
      </c>
      <c r="I14" s="57">
        <f t="shared" si="0"/>
        <v>4941.3999999999996</v>
      </c>
      <c r="J14" s="58">
        <v>1</v>
      </c>
      <c r="K14" s="58">
        <v>3</v>
      </c>
      <c r="L14" s="57">
        <f t="shared" si="1"/>
        <v>1647.1333333333332</v>
      </c>
      <c r="M14" s="57">
        <f t="shared" si="2"/>
        <v>343.95443496680525</v>
      </c>
      <c r="N14" s="59">
        <f t="shared" si="3"/>
        <v>0.20882003175221917</v>
      </c>
      <c r="O14" s="64">
        <f>D14*L14</f>
        <v>41178.333333333328</v>
      </c>
      <c r="T14" s="8"/>
    </row>
    <row r="15" spans="1:20" ht="24" customHeight="1">
      <c r="A15" s="45">
        <v>6</v>
      </c>
      <c r="B15" s="24" t="s">
        <v>31</v>
      </c>
      <c r="C15" s="22" t="s">
        <v>20</v>
      </c>
      <c r="D15" s="49">
        <v>10</v>
      </c>
      <c r="E15" s="53">
        <v>4120</v>
      </c>
      <c r="F15" s="54">
        <v>3990</v>
      </c>
      <c r="G15" s="55">
        <v>3944</v>
      </c>
      <c r="H15" s="56" t="s">
        <v>21</v>
      </c>
      <c r="I15" s="57">
        <f t="shared" si="0"/>
        <v>12054</v>
      </c>
      <c r="J15" s="58">
        <v>1</v>
      </c>
      <c r="K15" s="58">
        <v>3</v>
      </c>
      <c r="L15" s="57">
        <f t="shared" si="1"/>
        <v>4018</v>
      </c>
      <c r="M15" s="57">
        <f t="shared" si="2"/>
        <v>91.279789657952207</v>
      </c>
      <c r="N15" s="59">
        <f t="shared" si="3"/>
        <v>2.2717717684905974E-2</v>
      </c>
      <c r="O15" s="64">
        <f>D15*L15</f>
        <v>40180</v>
      </c>
      <c r="T15" s="8"/>
    </row>
    <row r="16" spans="1:20" ht="24" customHeight="1">
      <c r="B16" s="80" t="s">
        <v>22</v>
      </c>
      <c r="C16" s="81"/>
      <c r="D16" s="50"/>
      <c r="E16" s="51">
        <f>SUM(E13:E15)</f>
        <v>6320</v>
      </c>
      <c r="F16" s="52">
        <f>SUM(F13:F15)</f>
        <v>7490</v>
      </c>
      <c r="G16" s="52">
        <f>SUM(G13:G15)</f>
        <v>7402.4</v>
      </c>
      <c r="H16" s="60"/>
      <c r="I16" s="60">
        <f t="shared" ref="I16" si="4">E16+F16+G16</f>
        <v>21212.400000000001</v>
      </c>
      <c r="J16" s="60"/>
      <c r="K16" s="61"/>
      <c r="L16" s="61">
        <f>SUM(L13:L15)</f>
        <v>7070.8</v>
      </c>
      <c r="M16" s="10"/>
      <c r="N16" s="62" t="s">
        <v>23</v>
      </c>
      <c r="O16" s="63">
        <f>SUM(O13:O15)</f>
        <v>116500</v>
      </c>
      <c r="P16" s="9"/>
      <c r="T16" s="8"/>
    </row>
    <row r="17" spans="1:20" ht="24" customHeight="1">
      <c r="B17" s="29"/>
      <c r="C17" s="42"/>
      <c r="D17" s="42"/>
      <c r="E17" s="43"/>
      <c r="F17" s="27"/>
      <c r="G17" s="27"/>
      <c r="H17" s="11"/>
      <c r="I17" s="11"/>
      <c r="J17" s="11"/>
      <c r="K17" s="8"/>
      <c r="L17" s="8"/>
      <c r="N17" s="28"/>
      <c r="O17" s="26"/>
      <c r="P17" s="9"/>
      <c r="T17" s="8"/>
    </row>
    <row r="18" spans="1:20" ht="24" customHeight="1">
      <c r="B18" s="29"/>
      <c r="C18" s="42"/>
      <c r="D18" s="42"/>
      <c r="E18" s="43"/>
      <c r="F18" s="27"/>
      <c r="G18" s="27"/>
      <c r="H18" s="11"/>
      <c r="I18" s="11"/>
      <c r="J18" s="11"/>
      <c r="K18" s="8"/>
      <c r="L18" s="8"/>
      <c r="N18" s="28"/>
      <c r="O18" s="26"/>
      <c r="P18" s="9"/>
      <c r="T18" s="8"/>
    </row>
    <row r="19" spans="1:20" ht="24" customHeight="1">
      <c r="B19" s="29"/>
      <c r="C19" s="42"/>
      <c r="D19" s="42"/>
      <c r="E19" s="43"/>
      <c r="F19" s="27"/>
      <c r="G19" s="27"/>
      <c r="H19" s="11"/>
      <c r="I19" s="11"/>
      <c r="J19" s="11"/>
      <c r="K19" s="8"/>
      <c r="L19" s="8"/>
      <c r="N19" s="28"/>
      <c r="O19" s="26"/>
      <c r="P19" s="9"/>
      <c r="T19" s="8"/>
    </row>
    <row r="20" spans="1:20" ht="24" customHeight="1">
      <c r="A20" s="46"/>
      <c r="B20" s="34" t="s">
        <v>35</v>
      </c>
      <c r="C20" s="35"/>
      <c r="D20" s="35"/>
      <c r="E20" s="35"/>
      <c r="F20" s="35"/>
      <c r="G20" s="36"/>
      <c r="H20" s="13"/>
      <c r="I20" s="13"/>
      <c r="J20" s="13"/>
      <c r="K20" s="13"/>
      <c r="L20" s="13"/>
      <c r="M20" s="14"/>
      <c r="N20" s="14"/>
    </row>
    <row r="21" spans="1:20" ht="24" customHeight="1">
      <c r="A21" s="46"/>
      <c r="B21" s="34"/>
      <c r="C21" s="35"/>
      <c r="D21" s="35"/>
      <c r="E21" s="35"/>
      <c r="F21" s="35"/>
      <c r="G21" s="36"/>
      <c r="H21" s="13"/>
      <c r="I21" s="13"/>
      <c r="J21" s="13"/>
      <c r="K21" s="13"/>
      <c r="L21" s="13"/>
      <c r="M21" s="14"/>
      <c r="N21" s="14"/>
    </row>
    <row r="22" spans="1:20" ht="24" customHeight="1">
      <c r="A22" s="47"/>
      <c r="B22" s="30"/>
      <c r="C22" s="18"/>
      <c r="D22" s="18"/>
      <c r="E22" s="18"/>
      <c r="F22" s="18"/>
      <c r="G22" s="16"/>
      <c r="H22" s="16"/>
      <c r="I22" s="16"/>
      <c r="J22" s="16"/>
      <c r="K22" s="16"/>
      <c r="L22" s="16"/>
      <c r="M22" s="17"/>
      <c r="N22" s="17"/>
    </row>
    <row r="23" spans="1:20" ht="24" customHeight="1">
      <c r="A23" s="47"/>
      <c r="B23" s="32" t="s">
        <v>26</v>
      </c>
      <c r="C23" s="18"/>
      <c r="D23" s="18"/>
      <c r="E23" s="18"/>
      <c r="F23" s="18"/>
      <c r="G23" s="16"/>
      <c r="H23" s="16"/>
      <c r="I23" s="16"/>
      <c r="J23" s="16"/>
      <c r="K23" s="16"/>
      <c r="L23" s="16"/>
      <c r="M23" s="17"/>
      <c r="N23" s="17"/>
    </row>
    <row r="24" spans="1:20" ht="24" customHeight="1">
      <c r="A24" s="47"/>
      <c r="B24" s="31" t="s">
        <v>24</v>
      </c>
      <c r="C24" s="18"/>
      <c r="D24" s="18"/>
      <c r="E24" s="18"/>
      <c r="F24" s="18"/>
      <c r="G24" s="16"/>
      <c r="H24" s="16"/>
      <c r="I24" s="16"/>
      <c r="J24" s="16"/>
      <c r="K24" s="16"/>
      <c r="L24" s="16"/>
      <c r="M24" s="17"/>
      <c r="N24" s="17"/>
    </row>
    <row r="25" spans="1:20" ht="24" customHeight="1">
      <c r="A25" s="47"/>
      <c r="B25" s="30"/>
      <c r="C25" s="18"/>
      <c r="D25" s="18"/>
      <c r="E25" s="18"/>
      <c r="F25" s="18"/>
      <c r="G25" s="16"/>
      <c r="H25" s="16"/>
      <c r="I25" s="16"/>
      <c r="J25" s="16"/>
      <c r="K25" s="16"/>
      <c r="L25" s="16"/>
      <c r="M25" s="17"/>
      <c r="N25" s="17"/>
    </row>
    <row r="26" spans="1:20" ht="24" customHeight="1">
      <c r="A26" s="47"/>
      <c r="B26" s="32" t="s">
        <v>25</v>
      </c>
      <c r="C26" s="18"/>
      <c r="D26" s="18"/>
      <c r="E26" s="18"/>
      <c r="F26" s="18"/>
      <c r="G26" s="16"/>
      <c r="H26" s="16"/>
      <c r="I26" s="16"/>
      <c r="J26" s="16"/>
      <c r="K26" s="16"/>
      <c r="L26" s="16"/>
      <c r="M26" s="15"/>
      <c r="N26" s="15"/>
    </row>
    <row r="27" spans="1:20" ht="24" customHeight="1">
      <c r="A27" s="46"/>
      <c r="B27" s="30"/>
      <c r="C27" s="19"/>
      <c r="D27" s="19"/>
      <c r="E27" s="19"/>
      <c r="F27" s="19"/>
      <c r="G27" s="12"/>
      <c r="H27" s="12"/>
      <c r="I27" s="12"/>
      <c r="J27" s="12"/>
      <c r="K27" s="12"/>
      <c r="L27" s="12"/>
      <c r="M27" s="12"/>
      <c r="N27" s="12"/>
    </row>
    <row r="28" spans="1:20" ht="24" customHeight="1">
      <c r="B28" s="25"/>
      <c r="C28" s="44"/>
      <c r="D28" s="44"/>
      <c r="E28" s="44"/>
      <c r="F28" s="33"/>
    </row>
    <row r="29" spans="1:20" ht="24" customHeight="1">
      <c r="B29" s="25"/>
    </row>
    <row r="30" spans="1:20" ht="24" customHeight="1">
      <c r="B30" s="25"/>
    </row>
    <row r="31" spans="1:20" ht="24" customHeight="1">
      <c r="B31" s="25"/>
    </row>
    <row r="32" spans="1:20" ht="24" customHeight="1">
      <c r="B32" s="25"/>
    </row>
    <row r="33" spans="2:2" ht="24" customHeight="1">
      <c r="B33" s="25"/>
    </row>
    <row r="34" spans="2:2" ht="24" customHeight="1">
      <c r="B34" s="25"/>
    </row>
    <row r="35" spans="2:2" ht="24" customHeight="1">
      <c r="B35" s="25"/>
    </row>
    <row r="36" spans="2:2" ht="24" customHeight="1">
      <c r="B36" s="25"/>
    </row>
    <row r="37" spans="2:2" ht="24" customHeight="1">
      <c r="B37" s="25"/>
    </row>
    <row r="38" spans="2:2" ht="24" customHeight="1">
      <c r="B38" s="25"/>
    </row>
    <row r="39" spans="2:2" ht="24" customHeight="1">
      <c r="B39" s="25"/>
    </row>
    <row r="40" spans="2:2" ht="24" customHeight="1">
      <c r="B40" s="25"/>
    </row>
    <row r="41" spans="2:2" ht="24" customHeight="1">
      <c r="B41" s="25"/>
    </row>
    <row r="42" spans="2:2" ht="24" customHeight="1">
      <c r="B42" s="25"/>
    </row>
    <row r="43" spans="2:2" ht="24" customHeight="1">
      <c r="B43" s="25"/>
    </row>
    <row r="44" spans="2:2" ht="24" customHeight="1">
      <c r="B44" s="25"/>
    </row>
    <row r="45" spans="2:2" ht="24" customHeight="1">
      <c r="B45" s="25"/>
    </row>
    <row r="46" spans="2:2" ht="24" customHeight="1">
      <c r="B46" s="25"/>
    </row>
    <row r="47" spans="2:2" ht="24" customHeight="1">
      <c r="B47" s="25"/>
    </row>
    <row r="48" spans="2:2" ht="24" customHeight="1">
      <c r="B48" s="25"/>
    </row>
    <row r="49" spans="2:2" ht="24" customHeight="1">
      <c r="B49" s="25"/>
    </row>
    <row r="50" spans="2:2" ht="24" customHeight="1">
      <c r="B50" s="25"/>
    </row>
    <row r="51" spans="2:2" ht="24" customHeight="1">
      <c r="B51" s="25"/>
    </row>
    <row r="52" spans="2:2" ht="24" customHeight="1">
      <c r="B52" s="25"/>
    </row>
    <row r="53" spans="2:2" ht="24" customHeight="1">
      <c r="B53" s="25"/>
    </row>
    <row r="54" spans="2:2" ht="24" customHeight="1">
      <c r="B54" s="25"/>
    </row>
    <row r="55" spans="2:2" ht="24" customHeight="1">
      <c r="B55" s="25"/>
    </row>
    <row r="56" spans="2:2" ht="24" customHeight="1">
      <c r="B56" s="25"/>
    </row>
    <row r="57" spans="2:2" ht="24" customHeight="1">
      <c r="B57" s="25"/>
    </row>
    <row r="58" spans="2:2" ht="24" customHeight="1">
      <c r="B58" s="25"/>
    </row>
    <row r="59" spans="2:2" ht="24" customHeight="1">
      <c r="B59" s="25"/>
    </row>
    <row r="60" spans="2:2" ht="24" customHeight="1">
      <c r="B60" s="25"/>
    </row>
    <row r="61" spans="2:2" ht="24" customHeight="1">
      <c r="B61" s="25"/>
    </row>
    <row r="62" spans="2:2" ht="24" customHeight="1">
      <c r="B62" s="25"/>
    </row>
    <row r="63" spans="2:2" ht="24" customHeight="1">
      <c r="B63" s="25"/>
    </row>
    <row r="64" spans="2:2" ht="24" customHeight="1">
      <c r="B64" s="25"/>
    </row>
    <row r="65" spans="2:2" ht="24" customHeight="1">
      <c r="B65" s="25"/>
    </row>
    <row r="66" spans="2:2" ht="24" customHeight="1">
      <c r="B66" s="25"/>
    </row>
    <row r="67" spans="2:2" ht="24" customHeight="1">
      <c r="B67" s="25"/>
    </row>
    <row r="68" spans="2:2" ht="24" customHeight="1">
      <c r="B68" s="25"/>
    </row>
    <row r="69" spans="2:2" ht="24" customHeight="1">
      <c r="B69" s="25"/>
    </row>
  </sheetData>
  <mergeCells count="15">
    <mergeCell ref="A9:O9"/>
    <mergeCell ref="E10:I10"/>
    <mergeCell ref="L10:N10"/>
    <mergeCell ref="B16:C16"/>
    <mergeCell ref="A10:A11"/>
    <mergeCell ref="B10:B11"/>
    <mergeCell ref="C10:C11"/>
    <mergeCell ref="J10:J11"/>
    <mergeCell ref="K10:K11"/>
    <mergeCell ref="D10:D11"/>
    <mergeCell ref="L2:N2"/>
    <mergeCell ref="L3:N3"/>
    <mergeCell ref="L4:N4"/>
    <mergeCell ref="L5:N5"/>
    <mergeCell ref="K8:O8"/>
  </mergeCells>
  <pageMargins left="0.7" right="0.37" top="0.3" bottom="0.3" header="0.3" footer="0.3"/>
  <pageSetup paperSize="9" scale="3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Sidorov</dc:creator>
  <cp:lastModifiedBy>Korotenko</cp:lastModifiedBy>
  <cp:lastPrinted>2026-06-10T11:13:19Z</cp:lastPrinted>
  <dcterms:created xsi:type="dcterms:W3CDTF">2023-02-02T10:54:00Z</dcterms:created>
  <dcterms:modified xsi:type="dcterms:W3CDTF">2026-06-10T11:30:19Z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64395F70A9644BBEB6A28691405B5D84_12</vt:lpwstr>
  </property>
  <property fmtid="{D5CDD505-2E9C-101B-9397-08002B2CF9AE}" pid="3" name="KSOProductBuildVer">
    <vt:lpwstr>1049-12.2.0.18911</vt:lpwstr>
  </property>
</Properties>
</file>