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attachments (51)\"/>
    </mc:Choice>
  </mc:AlternateContent>
  <xr:revisionPtr revIDLastSave="0" documentId="13_ncr:1_{7ADF1E9E-99F9-46F5-AC61-E8A7E1B4F792}" xr6:coauthVersionLast="3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definedNames>
    <definedName name="_xlnm.Print_Area" localSheetId="0">'1'!$B$1:$K$17</definedName>
  </definedNames>
  <calcPr calcId="179021"/>
</workbook>
</file>

<file path=xl/calcChain.xml><?xml version="1.0" encoding="utf-8"?>
<calcChain xmlns="http://schemas.openxmlformats.org/spreadsheetml/2006/main">
  <c r="G8" i="1" l="1"/>
  <c r="F8" i="1"/>
  <c r="E8" i="1"/>
  <c r="D10" i="1" l="1"/>
  <c r="D11" i="1" s="1"/>
  <c r="H7" i="1" l="1"/>
  <c r="K7" i="1" s="1"/>
  <c r="I7" i="1" l="1"/>
  <c r="J7" i="1" s="1"/>
  <c r="D13" i="1" l="1"/>
  <c r="D12" i="1"/>
  <c r="K8" i="1"/>
  <c r="F12" i="1" l="1"/>
</calcChain>
</file>

<file path=xl/sharedStrings.xml><?xml version="1.0" encoding="utf-8"?>
<sst xmlns="http://schemas.openxmlformats.org/spreadsheetml/2006/main" count="24" uniqueCount="22">
  <si>
    <t>Количество ценовых значений</t>
  </si>
  <si>
    <t>Коэффициент вариации</t>
  </si>
  <si>
    <t>Среднее значение цен</t>
  </si>
  <si>
    <t>Среднее квадратичное отклонение цен</t>
  </si>
  <si>
    <t>Итого</t>
  </si>
  <si>
    <t>Общая стоимость, руб.</t>
  </si>
  <si>
    <t xml:space="preserve">Минимальная цена </t>
  </si>
  <si>
    <t>НМЦ за единицу товара, работы, услуги, руб.</t>
  </si>
  <si>
    <t>Единица измерения</t>
  </si>
  <si>
    <t>Количество</t>
  </si>
  <si>
    <t xml:space="preserve">Начальная (максимальная) цена контракта определена Заказчиком в соответствии с требованиями статьи 22 Федерального закона 44-ФЗ. При определении начальной (максимальной) цены контракта посредством метода сопоставимых рыночных цен в соответствии с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определенных начальной (максимальной) цены контракта, цены контракта, заключаемого с единственным поставщиком (подрядчиком, исполнителем)». Начальная (максимальная) цена контракта определена посредством метода сопоставимых рыночных цен. </t>
  </si>
  <si>
    <t xml:space="preserve">Заказчиком были направлены запросы о предоставлении ценовой информации  5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
Ответы на запросы получены от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контракта использовать минимальное ценовое предложение. </t>
  </si>
  <si>
    <t xml:space="preserve">Расчёт начальной (максимальной) цены контракта </t>
  </si>
  <si>
    <t>КП № 1</t>
  </si>
  <si>
    <t>КП №  2</t>
  </si>
  <si>
    <t>КП № 3</t>
  </si>
  <si>
    <t>Наименование услуг</t>
  </si>
  <si>
    <t>М2</t>
  </si>
  <si>
    <t>НМЦК составляет 7 878 (Семь тысяч восемьсот семьдесят восемь) рублей 00 копеек.</t>
  </si>
  <si>
    <t>СПб ГБУ «Служба заказчика администрации Приморского района»
Начальник Организационно- правового отдела ___________________ Е.Г. Рябчук</t>
  </si>
  <si>
    <t>Выполнение работ по  мойке окон в здании СПб ГБУ «Служба заказчика администрации Приморского района»</t>
  </si>
  <si>
    <t>Выполнение работ по мойке окон в здании СПб ГБУ «Служба заказчика администрации Приморского района»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</si>
</sst>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р.&quot;;[Red]\-#,##0.00&quot;р.&quot;"/>
    <numFmt numFmtId="165" formatCode="#,##0.00_ ;\-#,##0.00\ "/>
  </numFmts>
  <fonts count="7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Fill="1"/>
    <xf numFmtId="0" fontId="0" fillId="0" borderId="0" xfId="0" applyFill="1" applyAlignment="1">
      <alignment wrapText="1" shrinkToFit="1"/>
    </xf>
    <xf numFmtId="2" fontId="0" fillId="0" borderId="0" xfId="0" applyNumberFormat="1" applyFill="1" applyAlignment="1">
      <alignment wrapText="1" shrinkToFit="1"/>
    </xf>
    <xf numFmtId="0" fontId="1" fillId="0" borderId="0" xfId="0" applyFont="1" applyFill="1"/>
    <xf numFmtId="4" fontId="0" fillId="0" borderId="0" xfId="0" applyNumberFormat="1" applyFill="1"/>
    <xf numFmtId="0" fontId="0" fillId="2" borderId="0" xfId="0" applyFill="1"/>
    <xf numFmtId="4" fontId="0" fillId="2" borderId="0" xfId="0" applyNumberFormat="1" applyFill="1"/>
    <xf numFmtId="2" fontId="0" fillId="0" borderId="0" xfId="0" applyNumberFormat="1" applyFill="1" applyAlignment="1">
      <alignment vertical="top" wrapText="1" shrinkToFit="1"/>
    </xf>
    <xf numFmtId="0" fontId="0" fillId="0" borderId="4" xfId="0" applyFill="1" applyBorder="1" applyAlignment="1">
      <alignment wrapText="1" shrinkToFit="1"/>
    </xf>
    <xf numFmtId="0" fontId="0" fillId="0" borderId="5" xfId="0" applyFill="1" applyBorder="1" applyAlignment="1">
      <alignment wrapText="1" shrinkToFit="1"/>
    </xf>
    <xf numFmtId="0" fontId="0" fillId="0" borderId="6" xfId="0" applyFill="1" applyBorder="1"/>
    <xf numFmtId="0" fontId="0" fillId="0" borderId="7" xfId="0" applyFill="1" applyBorder="1"/>
    <xf numFmtId="0" fontId="1" fillId="0" borderId="9" xfId="0" applyFont="1" applyFill="1" applyBorder="1"/>
    <xf numFmtId="0" fontId="1" fillId="0" borderId="0" xfId="0" applyFont="1" applyFill="1" applyBorder="1"/>
    <xf numFmtId="0" fontId="0" fillId="0" borderId="0" xfId="0" applyFill="1" applyBorder="1"/>
    <xf numFmtId="0" fontId="5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 wrapText="1" shrinkToFit="1"/>
    </xf>
    <xf numFmtId="2" fontId="4" fillId="0" borderId="1" xfId="0" applyNumberFormat="1" applyFont="1" applyBorder="1" applyAlignment="1">
      <alignment horizontal="center" vertical="center" wrapText="1"/>
    </xf>
    <xf numFmtId="4" fontId="2" fillId="3" borderId="1" xfId="0" applyNumberFormat="1" applyFont="1" applyFill="1" applyBorder="1" applyAlignment="1" applyProtection="1">
      <alignment horizontal="center" vertical="center" wrapText="1" shrinkToFit="1"/>
      <protection hidden="1"/>
    </xf>
    <xf numFmtId="10" fontId="2" fillId="3" borderId="1" xfId="0" applyNumberFormat="1" applyFont="1" applyFill="1" applyBorder="1" applyAlignment="1" applyProtection="1">
      <alignment horizontal="center" vertical="center" wrapText="1" shrinkToFit="1"/>
      <protection hidden="1"/>
    </xf>
    <xf numFmtId="2" fontId="2" fillId="0" borderId="1" xfId="0" applyNumberFormat="1" applyFont="1" applyFill="1" applyBorder="1" applyAlignment="1">
      <alignment vertical="top" wrapText="1" shrinkToFit="1"/>
    </xf>
    <xf numFmtId="0" fontId="4" fillId="0" borderId="1" xfId="0" applyFont="1" applyFill="1" applyBorder="1" applyAlignment="1" applyProtection="1">
      <alignment vertical="center"/>
      <protection hidden="1"/>
    </xf>
    <xf numFmtId="165" fontId="2" fillId="3" borderId="1" xfId="0" applyNumberFormat="1" applyFont="1" applyFill="1" applyBorder="1" applyAlignment="1" applyProtection="1">
      <alignment horizontal="center" wrapText="1"/>
      <protection hidden="1"/>
    </xf>
    <xf numFmtId="164" fontId="2" fillId="0" borderId="1" xfId="0" applyNumberFormat="1" applyFont="1" applyFill="1" applyBorder="1" applyAlignment="1" applyProtection="1">
      <alignment horizontal="center" vertical="center" wrapText="1" shrinkToFit="1"/>
      <protection hidden="1"/>
    </xf>
    <xf numFmtId="2" fontId="2" fillId="0" borderId="1" xfId="0" applyNumberFormat="1" applyFont="1" applyFill="1" applyBorder="1" applyAlignment="1" applyProtection="1">
      <alignment horizontal="center" vertical="center" wrapText="1" shrinkToFit="1"/>
      <protection hidden="1"/>
    </xf>
    <xf numFmtId="10" fontId="2" fillId="0" borderId="1" xfId="0" applyNumberFormat="1" applyFont="1" applyFill="1" applyBorder="1" applyAlignment="1" applyProtection="1">
      <alignment horizontal="center" vertical="center" wrapText="1" shrinkToFit="1"/>
      <protection hidden="1"/>
    </xf>
    <xf numFmtId="2" fontId="6" fillId="0" borderId="1" xfId="0" applyNumberFormat="1" applyFont="1" applyBorder="1" applyAlignment="1">
      <alignment horizontal="left" vertical="top" wrapText="1" shrinkToFit="1"/>
    </xf>
    <xf numFmtId="2" fontId="6" fillId="0" borderId="3" xfId="0" applyNumberFormat="1" applyFont="1" applyFill="1" applyBorder="1" applyAlignment="1">
      <alignment horizontal="center" vertical="top" wrapText="1" shrinkToFit="1"/>
    </xf>
    <xf numFmtId="2" fontId="6" fillId="0" borderId="0" xfId="0" applyNumberFormat="1" applyFont="1" applyFill="1" applyBorder="1" applyAlignment="1">
      <alignment horizontal="center" vertical="top" wrapText="1" shrinkToFit="1"/>
    </xf>
    <xf numFmtId="2" fontId="6" fillId="0" borderId="0" xfId="0" applyNumberFormat="1" applyFont="1" applyBorder="1" applyAlignment="1">
      <alignment horizontal="left" vertical="top" wrapText="1" shrinkToFit="1"/>
    </xf>
    <xf numFmtId="4" fontId="6" fillId="0" borderId="0" xfId="0" applyNumberFormat="1" applyFont="1" applyBorder="1" applyAlignment="1" applyProtection="1">
      <alignment horizontal="center" vertical="center"/>
      <protection hidden="1"/>
    </xf>
    <xf numFmtId="0" fontId="3" fillId="0" borderId="0" xfId="0" applyFont="1" applyBorder="1" applyAlignment="1" applyProtection="1">
      <alignment vertical="center"/>
      <protection hidden="1"/>
    </xf>
    <xf numFmtId="4" fontId="6" fillId="3" borderId="1" xfId="0" applyNumberFormat="1" applyFont="1" applyFill="1" applyBorder="1" applyAlignment="1" applyProtection="1">
      <alignment horizontal="center" vertical="center" wrapText="1" shrinkToFit="1"/>
      <protection hidden="1"/>
    </xf>
    <xf numFmtId="0" fontId="2" fillId="0" borderId="1" xfId="0" applyFont="1" applyBorder="1" applyAlignment="1">
      <alignment vertical="center" wrapText="1"/>
    </xf>
    <xf numFmtId="2" fontId="2" fillId="0" borderId="0" xfId="0" applyNumberFormat="1" applyFont="1" applyFill="1" applyAlignment="1">
      <alignment horizontal="left" vertical="top" wrapText="1" shrinkToFit="1"/>
    </xf>
    <xf numFmtId="0" fontId="2" fillId="3" borderId="1" xfId="0" applyFont="1" applyFill="1" applyBorder="1" applyAlignment="1" applyProtection="1">
      <alignment horizontal="center" vertical="center"/>
      <protection hidden="1"/>
    </xf>
    <xf numFmtId="4" fontId="2" fillId="3" borderId="1" xfId="0" applyNumberFormat="1" applyFont="1" applyFill="1" applyBorder="1" applyAlignment="1" applyProtection="1">
      <alignment horizontal="center" vertical="center"/>
      <protection hidden="1"/>
    </xf>
    <xf numFmtId="2" fontId="6" fillId="0" borderId="0" xfId="0" applyNumberFormat="1" applyFont="1" applyFill="1" applyBorder="1" applyAlignment="1">
      <alignment horizontal="center" vertical="top" wrapText="1" shrinkToFit="1"/>
    </xf>
    <xf numFmtId="10" fontId="2" fillId="3" borderId="2" xfId="0" applyNumberFormat="1" applyFont="1" applyFill="1" applyBorder="1" applyAlignment="1" applyProtection="1">
      <alignment horizontal="center" vertical="center"/>
      <protection hidden="1"/>
    </xf>
    <xf numFmtId="10" fontId="2" fillId="3" borderId="8" xfId="0" applyNumberFormat="1" applyFont="1" applyFill="1" applyBorder="1" applyAlignment="1" applyProtection="1">
      <alignment horizontal="center" vertical="center"/>
      <protection hidden="1"/>
    </xf>
    <xf numFmtId="4" fontId="6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vertical="center"/>
      <protection hidden="1"/>
    </xf>
    <xf numFmtId="0" fontId="0" fillId="0" borderId="0" xfId="0" applyFill="1" applyBorder="1" applyAlignment="1"/>
    <xf numFmtId="0" fontId="2" fillId="3" borderId="1" xfId="0" applyFont="1" applyFill="1" applyBorder="1" applyAlignment="1" applyProtection="1">
      <alignment horizontal="center" vertical="center" wrapText="1" shrinkToFit="1"/>
      <protection hidden="1"/>
    </xf>
    <xf numFmtId="2" fontId="6" fillId="0" borderId="0" xfId="0" applyNumberFormat="1" applyFont="1" applyBorder="1" applyAlignment="1">
      <alignment horizontal="left" vertical="top" wrapText="1" shrinkToFit="1"/>
    </xf>
    <xf numFmtId="0" fontId="0" fillId="0" borderId="0" xfId="0" applyAlignment="1"/>
    <xf numFmtId="2" fontId="2" fillId="0" borderId="0" xfId="0" applyNumberFormat="1" applyFont="1" applyBorder="1" applyAlignment="1">
      <alignment horizontal="left" vertical="top" wrapText="1" shrinkToFit="1"/>
    </xf>
    <xf numFmtId="0" fontId="0" fillId="0" borderId="0" xfId="0" applyFont="1" applyBorder="1" applyAlignment="1"/>
    <xf numFmtId="0" fontId="0" fillId="0" borderId="0" xfId="0" applyBorder="1" applyAlignment="1"/>
  </cellXfs>
  <cellStyles count="1">
    <cellStyle name="Обычный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7"/>
  <sheetViews>
    <sheetView tabSelected="1" view="pageBreakPreview" topLeftCell="B1" zoomScaleNormal="100" zoomScaleSheetLayoutView="100" workbookViewId="0">
      <selection activeCell="B8" sqref="B8"/>
    </sheetView>
  </sheetViews>
  <sheetFormatPr defaultColWidth="9.109375" defaultRowHeight="14.4" x14ac:dyDescent="0.3"/>
  <cols>
    <col min="1" max="1" width="0" style="1" hidden="1" customWidth="1"/>
    <col min="2" max="2" width="38.44140625" style="8" customWidth="1"/>
    <col min="3" max="3" width="12.33203125" style="8" customWidth="1"/>
    <col min="4" max="4" width="11.6640625" style="3" customWidth="1"/>
    <col min="5" max="5" width="12.6640625" style="1" customWidth="1"/>
    <col min="6" max="6" width="13.33203125" style="1" customWidth="1"/>
    <col min="7" max="7" width="15.109375" style="1" customWidth="1"/>
    <col min="8" max="9" width="15.33203125" style="1" customWidth="1"/>
    <col min="10" max="10" width="17.5546875" style="1" customWidth="1"/>
    <col min="11" max="11" width="16.6640625" style="1" customWidth="1"/>
    <col min="12" max="12" width="12" style="1" bestFit="1" customWidth="1"/>
    <col min="13" max="13" width="11.44140625" style="1" bestFit="1" customWidth="1"/>
    <col min="14" max="14" width="9.109375" style="1"/>
    <col min="15" max="15" width="11.44140625" style="1" bestFit="1" customWidth="1"/>
    <col min="16" max="16384" width="9.109375" style="1"/>
  </cols>
  <sheetData>
    <row r="1" spans="1:15" ht="22.5" customHeight="1" x14ac:dyDescent="0.3">
      <c r="B1" s="40" t="s">
        <v>12</v>
      </c>
      <c r="C1" s="40"/>
      <c r="D1" s="40"/>
      <c r="E1" s="40"/>
      <c r="F1" s="40"/>
      <c r="G1" s="40"/>
      <c r="H1" s="40"/>
      <c r="I1" s="40"/>
      <c r="J1" s="40"/>
      <c r="K1" s="40"/>
    </row>
    <row r="2" spans="1:15" ht="30" customHeight="1" x14ac:dyDescent="0.3">
      <c r="B2" s="40" t="s">
        <v>20</v>
      </c>
      <c r="C2" s="40"/>
      <c r="D2" s="40"/>
      <c r="E2" s="40"/>
      <c r="F2" s="40"/>
      <c r="G2" s="40"/>
      <c r="H2" s="40"/>
      <c r="I2" s="40"/>
      <c r="J2" s="40"/>
      <c r="K2" s="40"/>
    </row>
    <row r="3" spans="1:15" ht="57.75" customHeight="1" x14ac:dyDescent="0.3">
      <c r="B3" s="49" t="s">
        <v>10</v>
      </c>
      <c r="C3" s="50"/>
      <c r="D3" s="50"/>
      <c r="E3" s="50"/>
      <c r="F3" s="50"/>
      <c r="G3" s="50"/>
      <c r="H3" s="51"/>
      <c r="I3" s="51"/>
      <c r="J3" s="51"/>
      <c r="K3" s="51"/>
    </row>
    <row r="4" spans="1:15" ht="54.75" customHeight="1" x14ac:dyDescent="0.3">
      <c r="B4" s="49" t="s">
        <v>11</v>
      </c>
      <c r="C4" s="50"/>
      <c r="D4" s="50"/>
      <c r="E4" s="50"/>
      <c r="F4" s="50"/>
      <c r="G4" s="50"/>
      <c r="H4" s="51"/>
      <c r="I4" s="51"/>
      <c r="J4" s="51"/>
      <c r="K4" s="51"/>
    </row>
    <row r="5" spans="1:15" ht="15.75" customHeight="1" thickBot="1" x14ac:dyDescent="0.35">
      <c r="B5" s="30"/>
      <c r="C5" s="30"/>
      <c r="D5" s="30"/>
      <c r="E5" s="31"/>
      <c r="F5" s="31"/>
      <c r="G5" s="31"/>
      <c r="H5" s="30"/>
      <c r="I5" s="30"/>
      <c r="J5" s="30"/>
      <c r="K5" s="30"/>
    </row>
    <row r="6" spans="1:15" s="2" customFormat="1" ht="55.95" customHeight="1" x14ac:dyDescent="0.3">
      <c r="A6" s="9"/>
      <c r="B6" s="19" t="s">
        <v>16</v>
      </c>
      <c r="C6" s="19" t="s">
        <v>8</v>
      </c>
      <c r="D6" s="19" t="s">
        <v>9</v>
      </c>
      <c r="E6" s="18" t="s">
        <v>13</v>
      </c>
      <c r="F6" s="18" t="s">
        <v>14</v>
      </c>
      <c r="G6" s="18" t="s">
        <v>15</v>
      </c>
      <c r="H6" s="19" t="s">
        <v>7</v>
      </c>
      <c r="I6" s="19" t="s">
        <v>3</v>
      </c>
      <c r="J6" s="19" t="s">
        <v>1</v>
      </c>
      <c r="K6" s="19" t="s">
        <v>5</v>
      </c>
    </row>
    <row r="7" spans="1:15" s="2" customFormat="1" ht="49.2" customHeight="1" x14ac:dyDescent="0.3">
      <c r="A7" s="10"/>
      <c r="B7" s="36" t="s">
        <v>21</v>
      </c>
      <c r="C7" s="16" t="s">
        <v>17</v>
      </c>
      <c r="D7" s="17">
        <v>52.52</v>
      </c>
      <c r="E7" s="20">
        <v>150</v>
      </c>
      <c r="F7" s="20">
        <v>160</v>
      </c>
      <c r="G7" s="20">
        <v>170</v>
      </c>
      <c r="H7" s="21">
        <f>AVERAGE(E7:G7)</f>
        <v>160</v>
      </c>
      <c r="I7" s="21">
        <f>SQRT(DEVSQ(E7,H7,F7,H7,G7,H7,H7,H7)/(COUNTA(E7:G7)-1))</f>
        <v>10</v>
      </c>
      <c r="J7" s="22">
        <f t="shared" ref="J7" si="0">I7/H7</f>
        <v>6.25E-2</v>
      </c>
      <c r="K7" s="21">
        <f>H7*D7</f>
        <v>8403.2000000000007</v>
      </c>
    </row>
    <row r="8" spans="1:15" x14ac:dyDescent="0.3">
      <c r="A8" s="11"/>
      <c r="B8" s="23" t="s">
        <v>4</v>
      </c>
      <c r="C8" s="23"/>
      <c r="D8" s="24"/>
      <c r="E8" s="25">
        <f>E7*D7</f>
        <v>7878.0000000000009</v>
      </c>
      <c r="F8" s="25">
        <f>F7*D7</f>
        <v>8403.2000000000007</v>
      </c>
      <c r="G8" s="25">
        <f>G7*D7</f>
        <v>8928.4</v>
      </c>
      <c r="H8" s="26"/>
      <c r="I8" s="27"/>
      <c r="J8" s="28"/>
      <c r="K8" s="35">
        <f>SUMIF(K7:K7,"&gt;0")</f>
        <v>8403.2000000000007</v>
      </c>
      <c r="L8" s="7"/>
      <c r="M8" s="7"/>
      <c r="O8" s="5"/>
    </row>
    <row r="9" spans="1:15" x14ac:dyDescent="0.3">
      <c r="A9" s="11"/>
      <c r="B9" s="23" t="s">
        <v>0</v>
      </c>
      <c r="C9" s="23"/>
      <c r="D9" s="38">
        <v>3</v>
      </c>
      <c r="E9" s="38"/>
      <c r="F9" s="38"/>
      <c r="G9" s="38"/>
      <c r="H9" s="13"/>
      <c r="I9" s="4"/>
      <c r="J9" s="4"/>
      <c r="K9" s="4"/>
      <c r="L9" s="6"/>
      <c r="M9" s="6"/>
    </row>
    <row r="10" spans="1:15" x14ac:dyDescent="0.3">
      <c r="A10" s="11"/>
      <c r="B10" s="23" t="s">
        <v>2</v>
      </c>
      <c r="C10" s="23"/>
      <c r="D10" s="39">
        <f>AVERAGE(E8,F8,G8)</f>
        <v>8403.1999999999989</v>
      </c>
      <c r="E10" s="38"/>
      <c r="F10" s="38"/>
      <c r="G10" s="38"/>
      <c r="H10" s="14"/>
      <c r="I10" s="4"/>
      <c r="J10" s="4"/>
      <c r="K10" s="4"/>
    </row>
    <row r="11" spans="1:15" x14ac:dyDescent="0.3">
      <c r="A11" s="11"/>
      <c r="B11" s="23" t="s">
        <v>3</v>
      </c>
      <c r="C11" s="23"/>
      <c r="D11" s="38">
        <f>SQRT(DEVSQ(E8,D10,F8,D10,G8,D10,D10,D10)/(D9-1))</f>
        <v>525.19999999999936</v>
      </c>
      <c r="E11" s="38"/>
      <c r="F11" s="38"/>
      <c r="G11" s="38"/>
      <c r="H11" s="14"/>
      <c r="I11" s="4"/>
      <c r="J11" s="4"/>
      <c r="K11" s="4"/>
    </row>
    <row r="12" spans="1:15" ht="24.75" customHeight="1" thickBot="1" x14ac:dyDescent="0.35">
      <c r="A12" s="12"/>
      <c r="B12" s="23" t="s">
        <v>1</v>
      </c>
      <c r="C12" s="23"/>
      <c r="D12" s="41">
        <f>D11/D10</f>
        <v>6.2499999999999931E-2</v>
      </c>
      <c r="E12" s="42"/>
      <c r="F12" s="46" t="str">
        <f>IF(D12&lt;33%,"совокупность цен принимается однородной","необходимо провести дополнительные исследования в целях увеличения количества ценовой информации")</f>
        <v>совокупность цен принимается однородной</v>
      </c>
      <c r="G12" s="46"/>
      <c r="H12" s="14"/>
      <c r="I12" s="4"/>
      <c r="J12" s="4"/>
      <c r="K12" s="4"/>
    </row>
    <row r="13" spans="1:15" ht="24.75" customHeight="1" x14ac:dyDescent="0.3">
      <c r="B13" s="29" t="s">
        <v>6</v>
      </c>
      <c r="C13" s="29"/>
      <c r="D13" s="43">
        <f>MIN(E8:G8)</f>
        <v>7878.0000000000009</v>
      </c>
      <c r="E13" s="44"/>
      <c r="F13" s="44"/>
      <c r="G13" s="44"/>
      <c r="H13" s="15"/>
    </row>
    <row r="14" spans="1:15" ht="24.75" customHeight="1" x14ac:dyDescent="0.3">
      <c r="B14" s="32"/>
      <c r="C14" s="32"/>
      <c r="D14" s="33"/>
      <c r="E14" s="34"/>
      <c r="F14" s="34"/>
      <c r="G14" s="34"/>
      <c r="H14" s="15"/>
    </row>
    <row r="15" spans="1:15" ht="24.75" customHeight="1" x14ac:dyDescent="0.3">
      <c r="B15" s="47" t="s">
        <v>18</v>
      </c>
      <c r="C15" s="48"/>
      <c r="D15" s="48"/>
      <c r="E15" s="48"/>
      <c r="F15" s="48"/>
      <c r="G15" s="48"/>
      <c r="H15" s="15"/>
    </row>
    <row r="16" spans="1:15" x14ac:dyDescent="0.3">
      <c r="E16" s="45"/>
      <c r="F16" s="45"/>
      <c r="G16" s="45"/>
    </row>
    <row r="17" spans="2:7" ht="32.25" customHeight="1" x14ac:dyDescent="0.3">
      <c r="B17" s="37" t="s">
        <v>19</v>
      </c>
      <c r="C17" s="37"/>
      <c r="D17" s="37"/>
      <c r="E17" s="37"/>
      <c r="F17" s="37"/>
      <c r="G17" s="37"/>
    </row>
  </sheetData>
  <sheetProtection formatCells="0" formatColumns="0" formatRows="0" insertColumns="0" insertRows="0" insertHyperlinks="0" deleteColumns="0" deleteRows="0" sort="0" autoFilter="0" pivotTables="0"/>
  <mergeCells count="13">
    <mergeCell ref="B17:G17"/>
    <mergeCell ref="D9:G9"/>
    <mergeCell ref="D10:G10"/>
    <mergeCell ref="D11:G11"/>
    <mergeCell ref="B1:K1"/>
    <mergeCell ref="D12:E12"/>
    <mergeCell ref="D13:G13"/>
    <mergeCell ref="E16:G16"/>
    <mergeCell ref="F12:G12"/>
    <mergeCell ref="B15:G15"/>
    <mergeCell ref="B2:K2"/>
    <mergeCell ref="B3:K3"/>
    <mergeCell ref="B4:K4"/>
  </mergeCells>
  <conditionalFormatting sqref="E8:G8">
    <cfRule type="cellIs" dxfId="0" priority="3" operator="equal">
      <formula>0</formula>
    </cfRule>
  </conditionalFormatting>
  <printOptions horizontalCentered="1"/>
  <pageMargins left="0.31496062992125984" right="0.31496062992125984" top="0.74803149606299213" bottom="0.35433070866141736" header="0" footer="0"/>
  <pageSetup paperSize="9" scale="83" fitToHeight="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otasn</dc:creator>
  <cp:lastModifiedBy>User</cp:lastModifiedBy>
  <cp:lastPrinted>2024-08-16T15:40:29Z</cp:lastPrinted>
  <dcterms:created xsi:type="dcterms:W3CDTF">2014-01-14T07:51:36Z</dcterms:created>
  <dcterms:modified xsi:type="dcterms:W3CDTF">2026-06-15T03:32:46Z</dcterms:modified>
</cp:coreProperties>
</file>