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definedNames>
    <definedName name="_xlnm.Print_Area" localSheetId="0">Лист1!$B$1:$M$16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9" i="1" s="1"/>
  <c r="K9" i="1" s="1"/>
  <c r="I10" i="1"/>
  <c r="J10" i="1" s="1"/>
  <c r="K10" i="1" s="1"/>
  <c r="L9" i="1" l="1"/>
  <c r="L10" i="1"/>
  <c r="L15" i="1" l="1"/>
</calcChain>
</file>

<file path=xl/sharedStrings.xml><?xml version="1.0" encoding="utf-8"?>
<sst xmlns="http://schemas.openxmlformats.org/spreadsheetml/2006/main" count="24" uniqueCount="21">
  <si>
    <t>Единица измерения</t>
  </si>
  <si>
    <t>Кол-во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</si>
  <si>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</si>
  <si>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</si>
  <si>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</si>
  <si>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</si>
  <si>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</si>
  <si>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Средняя цена (руб.)</t>
  </si>
  <si>
    <t>№ п/п</t>
  </si>
  <si>
    <t>Наименование товара</t>
  </si>
  <si>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</si>
  <si>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</si>
  <si>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Приложение № 2</t>
  </si>
  <si>
    <t xml:space="preserve">к извещению о проведении электронного аукциона </t>
  </si>
  <si>
    <t>шт</t>
  </si>
  <si>
    <t xml:space="preserve">Начальная (максимальная) цена определяется и обосновывается заказчиком посредством применения метода сопоставимых рыночных цен в соответствии с приказом Министерства экономического развития РФ от 02.10.2013 № 567 «Об утверждении методических рекомендации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(анализа рынка) использована информация о ценах товаров, содержащаяся в Реестре товаров для обеспечения нужд Санкт-Петербурга, ведение которого осуществляет Комитет по государственному заказу Санкт-Петербурга в соответствии с распоряжением Комитета по государственному заказу Санкт-Петербурга от 24.08.2016 № 160-р.
Источниками информации для формирования начальной (максимальной) цены контракта являлись ответы на запрос у Поставщиков, осуществляющих поставки идентичных товаров, работ, услуг, планируемых к закупке.
Результаты представлены в таблице ниже. В целях получения ценовой информации в отношении товара, работы, услуги для определения НМЦК осуществлены следующие процедуры: направлены запросы в адрес потенциальных Поставщиков, осуществляющих поставку идентичных товаров, планируемых к закупке. Получено 3 (три) ценовых предложения на запросы заказчика.
</t>
  </si>
  <si>
    <t xml:space="preserve">Коммерческое предложение №1 (вх. №12-26 от 12.02.2026)      </t>
  </si>
  <si>
    <t xml:space="preserve">Коммерческое предложение №2 (вх. № 13-26 от 12.02.2026)      </t>
  </si>
  <si>
    <t xml:space="preserve">Коммерческое предложение №3 (вх. № 14-26 от 12.02.2026)      </t>
  </si>
  <si>
    <t>Барометр-анероид</t>
  </si>
  <si>
    <t>Машина электрофорная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</si>
</sst>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10" fillId="0" borderId="0"/>
  </cellStyleXfs>
  <cellXfs count="42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2" fontId="2" fillId="0" borderId="0" xfId="0" applyNumberFormat="1" applyFont="1" applyFill="1" applyBorder="1"/>
    <xf numFmtId="164" fontId="6" fillId="0" borderId="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49" fontId="6" fillId="0" borderId="2" xfId="0" applyNumberFormat="1" applyFont="1" applyFill="1" applyBorder="1" applyAlignment="1">
      <alignment vertical="top" wrapText="1"/>
    </xf>
    <xf numFmtId="2" fontId="6" fillId="0" borderId="2" xfId="0" applyNumberFormat="1" applyFont="1" applyFill="1" applyBorder="1" applyAlignment="1">
      <alignment vertical="top"/>
    </xf>
    <xf numFmtId="164" fontId="6" fillId="0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/>
    <xf numFmtId="0" fontId="6" fillId="0" borderId="5" xfId="0" applyFont="1" applyFill="1" applyBorder="1" applyAlignment="1">
      <alignment vertical="top" wrapText="1"/>
    </xf>
    <xf numFmtId="0" fontId="6" fillId="0" borderId="6" xfId="0" applyFont="1" applyFill="1" applyBorder="1" applyAlignment="1">
      <alignment vertical="top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/>
    </xf>
    <xf numFmtId="10" fontId="12" fillId="0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top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69243</xdr:colOff>
      <xdr:row>7</xdr:row>
      <xdr:rowOff>75023</xdr:rowOff>
    </xdr:from>
    <xdr:to>
      <xdr:col>12</xdr:col>
      <xdr:colOff>113222</xdr:colOff>
      <xdr:row>8</xdr:row>
      <xdr:rowOff>31843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95563" y="3028843"/>
          <a:ext cx="1381760" cy="52403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1001409</xdr:colOff>
      <xdr:row>7</xdr:row>
      <xdr:rowOff>11986</xdr:rowOff>
    </xdr:from>
    <xdr:to>
      <xdr:col>9</xdr:col>
      <xdr:colOff>1030091</xdr:colOff>
      <xdr:row>7</xdr:row>
      <xdr:rowOff>533485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06690" y="2965806"/>
          <a:ext cx="1066800" cy="52149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84656</xdr:colOff>
      <xdr:row>7</xdr:row>
      <xdr:rowOff>56078</xdr:rowOff>
    </xdr:from>
    <xdr:to>
      <xdr:col>10</xdr:col>
      <xdr:colOff>1265756</xdr:colOff>
      <xdr:row>7</xdr:row>
      <xdr:rowOff>508362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41089" y="3009898"/>
          <a:ext cx="1181100" cy="452284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8</xdr:col>
      <xdr:colOff>0</xdr:colOff>
      <xdr:row>13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9635019" y="778353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8005281" y="497654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8005281" y="497654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8005281" y="73524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8005281" y="73524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8005281" y="73524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8005281" y="73524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8005281" y="73524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8005281" y="73524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8604607" y="164279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view="pageBreakPreview" zoomScale="89" zoomScaleNormal="100" zoomScaleSheetLayoutView="89" workbookViewId="0">
      <selection activeCell="E15" sqref="E15"/>
    </sheetView>
  </sheetViews>
  <sheetFormatPr defaultColWidth="9" defaultRowHeight="14.25" x14ac:dyDescent="0.45"/>
  <cols>
    <col min="1" max="1" width="9" style="2"/>
    <col min="2" max="2" width="6" style="2" customWidth="1"/>
    <col min="3" max="3" width="27.73046875" style="2" customWidth="1"/>
    <col min="4" max="4" width="11.59765625" style="38" customWidth="1"/>
    <col min="5" max="5" width="8.86328125" style="2" customWidth="1"/>
    <col min="6" max="8" width="22" style="5" customWidth="1"/>
    <col min="9" max="9" width="15.59765625" style="5" customWidth="1"/>
    <col min="10" max="10" width="16.73046875" style="5" bestFit="1" customWidth="1"/>
    <col min="11" max="11" width="20.59765625" style="5" customWidth="1"/>
    <col min="12" max="12" width="20" style="5" customWidth="1"/>
    <col min="13" max="1005" width="9.1328125" style="2" customWidth="1"/>
    <col min="1006" max="16384" width="9" style="2"/>
  </cols>
  <sheetData>
    <row r="1" spans="1:12" s="30" customFormat="1" ht="13.15" x14ac:dyDescent="0.4">
      <c r="B1" s="29"/>
      <c r="D1" s="29"/>
      <c r="K1" s="30" t="s">
        <v>12</v>
      </c>
    </row>
    <row r="2" spans="1:12" s="30" customFormat="1" ht="13.15" x14ac:dyDescent="0.4">
      <c r="B2" s="29"/>
      <c r="D2" s="29"/>
      <c r="K2" s="31" t="s">
        <v>13</v>
      </c>
    </row>
    <row r="3" spans="1:12" s="19" customFormat="1" ht="15" customHeight="1" x14ac:dyDescent="0.45">
      <c r="A3" s="32"/>
      <c r="B3" s="39" t="s">
        <v>10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s="19" customFormat="1" ht="15" customHeight="1" x14ac:dyDescent="0.45">
      <c r="A4" s="32"/>
      <c r="B4" s="40" t="s">
        <v>11</v>
      </c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s="20" customFormat="1" ht="128.25" customHeight="1" x14ac:dyDescent="0.45">
      <c r="A5" s="33"/>
      <c r="B5" s="41" t="s">
        <v>15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x14ac:dyDescent="0.45">
      <c r="B6" s="1"/>
      <c r="C6" s="1"/>
      <c r="D6" s="35"/>
      <c r="E6" s="1"/>
      <c r="F6" s="3"/>
      <c r="G6" s="3"/>
      <c r="H6" s="3"/>
      <c r="I6" s="3"/>
      <c r="J6" s="3"/>
      <c r="K6" s="4"/>
      <c r="L6" s="3"/>
    </row>
    <row r="7" spans="1:12" s="9" customFormat="1" ht="67.5" customHeight="1" x14ac:dyDescent="0.5">
      <c r="B7" s="24" t="s">
        <v>8</v>
      </c>
      <c r="C7" s="24" t="s">
        <v>9</v>
      </c>
      <c r="D7" s="21" t="s">
        <v>0</v>
      </c>
      <c r="E7" s="23" t="s">
        <v>1</v>
      </c>
      <c r="F7" s="26" t="s">
        <v>16</v>
      </c>
      <c r="G7" s="26" t="s">
        <v>17</v>
      </c>
      <c r="H7" s="26" t="s">
        <v>18</v>
      </c>
      <c r="I7" s="22" t="s">
        <v>7</v>
      </c>
      <c r="J7" s="7" t="s">
        <v>2</v>
      </c>
      <c r="K7" s="7" t="s">
        <v>3</v>
      </c>
      <c r="L7" s="8" t="s">
        <v>4</v>
      </c>
    </row>
    <row r="8" spans="1:12" s="9" customFormat="1" ht="45" customHeight="1" x14ac:dyDescent="0.5">
      <c r="B8" s="24"/>
      <c r="C8" s="24"/>
      <c r="D8" s="21"/>
      <c r="E8" s="23"/>
      <c r="F8" s="6" t="s">
        <v>5</v>
      </c>
      <c r="G8" s="6" t="s">
        <v>5</v>
      </c>
      <c r="H8" s="6" t="s">
        <v>5</v>
      </c>
      <c r="I8" s="23"/>
      <c r="J8" s="10"/>
      <c r="K8" s="10"/>
      <c r="L8" s="11"/>
    </row>
    <row r="9" spans="1:12" s="9" customFormat="1" ht="15.75" x14ac:dyDescent="0.5">
      <c r="B9" s="24">
        <v>1</v>
      </c>
      <c r="C9" s="24" t="s">
        <v>19</v>
      </c>
      <c r="D9" s="21" t="s">
        <v>14</v>
      </c>
      <c r="E9" s="34">
        <v>1</v>
      </c>
      <c r="F9" s="6">
        <v>7206</v>
      </c>
      <c r="G9" s="6">
        <v>7173</v>
      </c>
      <c r="H9" s="6">
        <v>7140</v>
      </c>
      <c r="I9" s="27">
        <f t="shared" ref="I9" si="0">ROUND((F9+G9+H9)/3,2)</f>
        <v>7173</v>
      </c>
      <c r="J9" s="27">
        <f t="shared" ref="J9" si="1">SQRT((POWER(H9-I9,2)+POWER(G9-I9,2)+POWER(F9-I9,2)/(2)))</f>
        <v>40.416580755922439</v>
      </c>
      <c r="K9" s="28">
        <f t="shared" ref="K9" si="2">(J9/I9)</f>
        <v>5.6345435321235801E-3</v>
      </c>
      <c r="L9" s="13">
        <f t="shared" ref="L9" si="3">I9*E9</f>
        <v>7173</v>
      </c>
    </row>
    <row r="10" spans="1:12" s="9" customFormat="1" ht="45" customHeight="1" x14ac:dyDescent="0.5">
      <c r="B10" s="24">
        <v>2</v>
      </c>
      <c r="C10" s="24" t="s">
        <v>20</v>
      </c>
      <c r="D10" s="21" t="s">
        <v>14</v>
      </c>
      <c r="E10" s="34">
        <v>1</v>
      </c>
      <c r="F10" s="6">
        <v>8142</v>
      </c>
      <c r="G10" s="6">
        <v>8109</v>
      </c>
      <c r="H10" s="6">
        <v>8076</v>
      </c>
      <c r="I10" s="27">
        <f t="shared" ref="I10" si="4">ROUND((F10+G10+H10)/3,2)</f>
        <v>8109</v>
      </c>
      <c r="J10" s="27">
        <f t="shared" ref="J10" si="5">SQRT((POWER(H10-I10,2)+POWER(G10-I10,2)+POWER(F10-I10,2)/(2)))</f>
        <v>40.416580755922439</v>
      </c>
      <c r="K10" s="28">
        <f t="shared" ref="K10" si="6">(J10/I10)</f>
        <v>4.9841633685932226E-3</v>
      </c>
      <c r="L10" s="13">
        <f t="shared" ref="L10" si="7">I10*E10</f>
        <v>8109</v>
      </c>
    </row>
    <row r="11" spans="1:12" s="9" customFormat="1" ht="45" hidden="1" customHeight="1" x14ac:dyDescent="0.5">
      <c r="B11" s="24"/>
      <c r="C11" s="24"/>
      <c r="D11" s="21"/>
      <c r="E11" s="34"/>
      <c r="F11" s="6"/>
      <c r="G11" s="6"/>
      <c r="H11" s="6"/>
      <c r="I11" s="27"/>
      <c r="J11" s="27"/>
      <c r="K11" s="28"/>
      <c r="L11" s="13"/>
    </row>
    <row r="12" spans="1:12" s="9" customFormat="1" ht="45" hidden="1" customHeight="1" x14ac:dyDescent="0.5">
      <c r="B12" s="24"/>
      <c r="C12" s="24"/>
      <c r="D12" s="21"/>
      <c r="E12" s="34"/>
      <c r="F12" s="6"/>
      <c r="G12" s="6"/>
      <c r="H12" s="6"/>
      <c r="I12" s="27"/>
      <c r="J12" s="27"/>
      <c r="K12" s="28"/>
      <c r="L12" s="13"/>
    </row>
    <row r="13" spans="1:12" s="9" customFormat="1" ht="45" hidden="1" customHeight="1" x14ac:dyDescent="0.5">
      <c r="B13" s="24"/>
      <c r="C13" s="24"/>
      <c r="D13" s="21"/>
      <c r="E13" s="34"/>
      <c r="F13" s="6"/>
      <c r="G13" s="6"/>
      <c r="H13" s="6"/>
      <c r="I13" s="27"/>
      <c r="J13" s="27"/>
      <c r="K13" s="28"/>
      <c r="L13" s="13"/>
    </row>
    <row r="14" spans="1:12" s="9" customFormat="1" ht="82.5" hidden="1" customHeight="1" x14ac:dyDescent="0.5">
      <c r="B14" s="21"/>
      <c r="C14" s="24"/>
      <c r="D14" s="21"/>
      <c r="E14" s="12"/>
      <c r="F14" s="6"/>
      <c r="G14" s="6"/>
      <c r="H14" s="6"/>
      <c r="I14" s="27"/>
      <c r="J14" s="27"/>
      <c r="K14" s="28"/>
      <c r="L14" s="13"/>
    </row>
    <row r="15" spans="1:12" s="9" customFormat="1" ht="17.649999999999999" x14ac:dyDescent="0.5">
      <c r="B15" s="15"/>
      <c r="C15" s="16"/>
      <c r="D15" s="36"/>
      <c r="E15" s="16"/>
      <c r="F15" s="16"/>
      <c r="G15" s="16"/>
      <c r="H15" s="16"/>
      <c r="I15" s="17" t="s">
        <v>6</v>
      </c>
      <c r="J15" s="16"/>
      <c r="K15" s="14"/>
      <c r="L15" s="18">
        <f>SUM(L9:L10)</f>
        <v>15282</v>
      </c>
    </row>
    <row r="16" spans="1:12" x14ac:dyDescent="0.45">
      <c r="B16" s="25"/>
      <c r="C16" s="25"/>
      <c r="D16" s="37"/>
      <c r="E16" s="25"/>
      <c r="F16" s="25"/>
      <c r="G16" s="25"/>
      <c r="H16" s="25"/>
      <c r="I16" s="25"/>
      <c r="J16" s="25"/>
      <c r="K16" s="25"/>
      <c r="L16" s="25"/>
    </row>
  </sheetData>
  <mergeCells count="3">
    <mergeCell ref="B3:L3"/>
    <mergeCell ref="B4:L4"/>
    <mergeCell ref="B5:L5"/>
  </mergeCells>
  <pageMargins left="0.39370078740157483" right="0.39370078740157483" top="0.39370078740157483" bottom="0.39370078740157483" header="0" footer="0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2026-06-14T07:58:19Z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