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 filterPrivacy="1" defaultThemeVersion="124226"/>
  <xr:revisionPtr revIDLastSave="0" documentId="13_ncr:1_{7400B658-1008-419C-8847-CCB75DD2466C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  <sheet name="Лист2" sheetId="2" r:id="rId2"/>
    <sheet name="Лист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6" i="1" l="1"/>
  <c r="F6" i="1" l="1"/>
  <c r="J7" i="1" s="1"/>
  <c r="H6" i="1" l="1"/>
  <c r="G6" i="1" s="1"/>
</calcChain>
</file>

<file path=xl/sharedStrings.xml><?xml version="1.0" encoding="utf-8"?>
<sst xmlns="http://schemas.openxmlformats.org/spreadsheetml/2006/main" count="18" uniqueCount="18">
  <si>
    <t>№ п/п</t>
  </si>
  <si>
    <r>
      <t>Поставщик № 1, руб (ц</t>
    </r>
    <r>
      <rPr>
        <vertAlign val="subscript"/>
        <sz val="12"/>
        <color theme="1"/>
        <rFont val="Times New Roman"/>
        <family val="1"/>
        <charset val="204"/>
      </rPr>
      <t>1</t>
    </r>
    <r>
      <rPr>
        <sz val="12"/>
        <color theme="1"/>
        <rFont val="Times New Roman"/>
        <family val="1"/>
        <charset val="204"/>
      </rPr>
      <t>)</t>
    </r>
  </si>
  <si>
    <r>
      <t>Поставщик №2, руб (ц</t>
    </r>
    <r>
      <rPr>
        <vertAlign val="subscript"/>
        <sz val="12"/>
        <color theme="1"/>
        <rFont val="Times New Roman"/>
        <family val="1"/>
        <charset val="204"/>
      </rPr>
      <t>2</t>
    </r>
    <r>
      <rPr>
        <sz val="12"/>
        <color theme="1"/>
        <rFont val="Times New Roman"/>
        <family val="1"/>
        <charset val="204"/>
      </rPr>
      <t>)</t>
    </r>
  </si>
  <si>
    <r>
      <t>Поставщик №3, руб (ц</t>
    </r>
    <r>
      <rPr>
        <vertAlign val="subscript"/>
        <sz val="12"/>
        <color theme="1"/>
        <rFont val="Times New Roman"/>
        <family val="1"/>
        <charset val="204"/>
      </rPr>
      <t>3</t>
    </r>
    <r>
      <rPr>
        <sz val="12"/>
        <color theme="1"/>
        <rFont val="Times New Roman"/>
        <family val="1"/>
        <charset val="204"/>
      </rPr>
      <t>)</t>
    </r>
  </si>
  <si>
    <t>Средняя цена, руб &lt;ц&gt;</t>
  </si>
  <si>
    <t>Коэффициент вариации V</t>
  </si>
  <si>
    <t>Среднее квадратичное отклонение σ</t>
  </si>
  <si>
    <t>Сумма, руб</t>
  </si>
  <si>
    <t>Итого</t>
  </si>
  <si>
    <t>Расчет начальной максимальной цены контракта</t>
  </si>
  <si>
    <t>Контрактный управляющий                                             Фуркова О.Б.</t>
  </si>
  <si>
    <t>В соответствии с п.3.20 методических рекомендаций в целях определения однородности совокупности значений выявленных цен, используемых в расчете НМЦК в соответствии с настоящим разделом, рекомендуется определять коэффициент вариации. Коэффициент вариации цены определяется по следующей формуле:
 ,
где:
V - коэффициент вариации;
  - 
i - номер источника ценовой информации; среднее квадратичное отклонение;
  - цена единицы товара, работы, услуги, указанная в источнике с номером i;
&lt;ц&gt; - средняя арифметическая величина цены единицы товара, работы, услуги;
n - количество значений, используемых в расчете.
В соответствии с п.3.21 методических рекомендаций НМЦК методом сопоставимых рыночных цен (анализа рынка) определяется по формуле:
 ,
где:
  - НМЦК, определяемая методом сопоставимых рыночных цен (анализа рынка);
v - количество (объем) закупаемого товара (работы, услуги);
n - количество значений, используемых в расчете;
  - цена единицы товара, работы, услуги, представленная в источнике с номером i, скорректированная с учетом коэффициентов (индексов), применяемых для пересчета цен товаров, работ, услуг с учетом различий в характеристиках товаров, коммерческих и (или) финансовых условий поставок товаров, выполнения работ, оказания услуг</t>
  </si>
  <si>
    <t>Наименование услуги</t>
  </si>
  <si>
    <r>
      <t xml:space="preserve">Начальная (максимальная) цена контракта сформирована Госзаказчиком методом сопоставимых рыночных цен (анализа рынка)  на основании ст.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 утвержденных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  с единственным поставщиком (подрядчиком, исполнителем)» с учётом расходов на перевозку до места назначения, погрузку-разгрузку, сборку, страхование, уплату таможенных пошлин, налогов и других обязательных платежей, в том числе НДС. 
Для определения цены контракта проведен мониторинг цен из реестра контрактов, анализ рынка, запрошены коммерческие предложения от потенциальных поставщиков. </t>
    </r>
    <r>
      <rPr>
        <b/>
        <sz val="12"/>
        <color theme="1"/>
        <rFont val="Times New Roman"/>
        <family val="1"/>
        <charset val="204"/>
      </rPr>
      <t>Направлен коммерческого предложения через электронную почту. Запрос № 01-08-456/26-0-0 от 25.05.2026</t>
    </r>
    <r>
      <rPr>
        <sz val="12"/>
        <color theme="1"/>
        <rFont val="Times New Roman"/>
        <family val="1"/>
        <charset val="204"/>
      </rPr>
      <t xml:space="preserve"> Получены сведения о ценах. Для расчета приняты наименьшие по цене.
</t>
    </r>
  </si>
  <si>
    <t>Оказание услуг по разработке Плана мероприятий по снижению выбросов загрязняющих веществ в атмосферный воздух в периоды неблагоприятных метеорологических условий (НМУ) для объекта, оказывающего негативное воздействие на окружающую среду III категории, код объекта 40-0278-002520-П и согласование плана мероприятий НМУ в Комитете по природопользованию, охране окружающей среды и обеспечению экологической безопасности для нужд СПб ГКУ «ПСО Пушкинского района»</t>
  </si>
  <si>
    <t>Количество, усл. Ед</t>
  </si>
  <si>
    <t>Поставщик №1: Коммерческое предложение от 28.05.2026 № 416 Поставщик №2: Коммерческое предложение от 04.06.2026 № 149 Поставщик №3: Коммерческое предложение от 03.06.2026 № 475К-2026</t>
  </si>
  <si>
    <t>Итого НМКЦ составляет 36800 (Тридцать шесть тысяч восемьсот) рублей 00 копеек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</si>
</sst>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₽"/>
  </numFmts>
  <fonts count="5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vertAlign val="subscript"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2" xfId="0" applyFont="1" applyBorder="1" applyAlignment="1">
      <alignment wrapText="1"/>
    </xf>
    <xf numFmtId="0" fontId="1" fillId="0" borderId="3" xfId="0" applyFont="1" applyBorder="1" applyAlignment="1">
      <alignment wrapText="1"/>
    </xf>
    <xf numFmtId="0" fontId="1" fillId="0" borderId="3" xfId="0" applyFont="1" applyBorder="1" applyAlignment="1">
      <alignment vertical="top" wrapText="1"/>
    </xf>
    <xf numFmtId="0" fontId="1" fillId="0" borderId="1" xfId="0" applyFont="1" applyBorder="1" applyAlignment="1">
      <alignment horizontal="center" wrapText="1"/>
    </xf>
    <xf numFmtId="164" fontId="3" fillId="0" borderId="1" xfId="0" applyNumberFormat="1" applyFont="1" applyBorder="1" applyAlignment="1">
      <alignment horizontal="center" wrapText="1"/>
    </xf>
    <xf numFmtId="0" fontId="1" fillId="0" borderId="4" xfId="0" applyFont="1" applyBorder="1" applyAlignment="1">
      <alignment vertical="top" wrapText="1"/>
    </xf>
    <xf numFmtId="0" fontId="1" fillId="0" borderId="1" xfId="0" applyFont="1" applyFill="1" applyBorder="1" applyAlignment="1">
      <alignment vertical="top" wrapText="1"/>
    </xf>
    <xf numFmtId="0" fontId="1" fillId="0" borderId="1" xfId="0" applyFont="1" applyBorder="1" applyAlignment="1">
      <alignment horizontal="center"/>
    </xf>
    <xf numFmtId="0" fontId="1" fillId="0" borderId="0" xfId="0" applyFont="1"/>
    <xf numFmtId="0" fontId="4" fillId="0" borderId="0" xfId="0" applyFont="1"/>
    <xf numFmtId="4" fontId="1" fillId="0" borderId="1" xfId="0" applyNumberFormat="1" applyFont="1" applyBorder="1" applyAlignment="1">
      <alignment horizontal="center"/>
    </xf>
    <xf numFmtId="164" fontId="1" fillId="0" borderId="1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/>
    <xf numFmtId="0" fontId="4" fillId="0" borderId="0" xfId="0" applyFont="1" applyAlignment="1">
      <alignment horizontal="center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14"/>
  <sheetViews>
    <sheetView tabSelected="1" topLeftCell="A4" zoomScaleNormal="100" workbookViewId="0">
      <selection activeCell="G28" sqref="G28"/>
    </sheetView>
  </sheetViews>
  <sheetFormatPr defaultColWidth="8.85546875" defaultRowHeight="15.75" x14ac:dyDescent="0.25"/>
  <cols>
    <col min="1" max="1" width="14.5703125" style="9" customWidth="1"/>
    <col min="2" max="2" width="34.7109375" style="9" customWidth="1"/>
    <col min="3" max="3" width="15.7109375" style="9" customWidth="1"/>
    <col min="4" max="4" width="15.42578125" style="9" customWidth="1"/>
    <col min="5" max="5" width="16.7109375" style="9" customWidth="1"/>
    <col min="6" max="6" width="14.140625" style="9" customWidth="1"/>
    <col min="7" max="7" width="14" style="9" customWidth="1"/>
    <col min="8" max="8" width="14.7109375" style="9" customWidth="1"/>
    <col min="9" max="9" width="12.85546875" style="9" customWidth="1"/>
    <col min="10" max="10" width="15.7109375" style="9" customWidth="1"/>
    <col min="11" max="16384" width="8.85546875" style="9"/>
  </cols>
  <sheetData>
    <row r="2" spans="1:10" x14ac:dyDescent="0.25">
      <c r="A2" s="16" t="s">
        <v>9</v>
      </c>
      <c r="B2" s="16"/>
      <c r="C2" s="16"/>
      <c r="D2" s="16"/>
      <c r="E2" s="16"/>
      <c r="F2" s="16"/>
      <c r="G2" s="16"/>
      <c r="H2" s="16"/>
      <c r="I2" s="16"/>
      <c r="J2" s="16"/>
    </row>
    <row r="3" spans="1:10" ht="191.45" customHeight="1" x14ac:dyDescent="0.25">
      <c r="A3" s="17" t="s">
        <v>13</v>
      </c>
      <c r="B3" s="18"/>
      <c r="C3" s="18"/>
      <c r="D3" s="18"/>
      <c r="E3" s="18"/>
      <c r="F3" s="18"/>
      <c r="G3" s="18"/>
      <c r="H3" s="18"/>
      <c r="I3" s="18"/>
      <c r="J3" s="18"/>
    </row>
    <row r="4" spans="1:10" ht="48.6" customHeight="1" thickBot="1" x14ac:dyDescent="0.3">
      <c r="A4" s="17" t="s">
        <v>16</v>
      </c>
      <c r="B4" s="18"/>
      <c r="C4" s="18"/>
      <c r="D4" s="18"/>
      <c r="E4" s="18"/>
      <c r="F4" s="18"/>
      <c r="G4" s="18"/>
      <c r="H4" s="18"/>
      <c r="I4" s="18"/>
      <c r="J4" s="18"/>
    </row>
    <row r="5" spans="1:10" ht="47.25" x14ac:dyDescent="0.35">
      <c r="A5" s="1" t="s">
        <v>0</v>
      </c>
      <c r="B5" s="2" t="s">
        <v>12</v>
      </c>
      <c r="C5" s="2" t="s">
        <v>1</v>
      </c>
      <c r="D5" s="2" t="s">
        <v>2</v>
      </c>
      <c r="E5" s="2" t="s">
        <v>3</v>
      </c>
      <c r="F5" s="3" t="s">
        <v>4</v>
      </c>
      <c r="G5" s="3" t="s">
        <v>5</v>
      </c>
      <c r="H5" s="6" t="s">
        <v>6</v>
      </c>
      <c r="I5" s="7" t="s">
        <v>15</v>
      </c>
      <c r="J5" s="7" t="s">
        <v>7</v>
      </c>
    </row>
    <row r="6" spans="1:10" ht="300" customHeight="1" x14ac:dyDescent="0.25">
      <c r="A6" s="4">
        <v>1</v>
      </c>
      <c r="B6" s="4" t="s">
        <v>14</v>
      </c>
      <c r="C6" s="5">
        <v>50400</v>
      </c>
      <c r="D6" s="5">
        <v>31000</v>
      </c>
      <c r="E6" s="5">
        <v>29000</v>
      </c>
      <c r="F6" s="5">
        <f>(C6+D6+E6)/3</f>
        <v>36800</v>
      </c>
      <c r="G6" s="12">
        <f>H6/F6*100</f>
        <v>32.120438816928711</v>
      </c>
      <c r="H6" s="5">
        <f>SQRT(((C6-F6)*(C6-F6)+(D6-F6)*(D6-F6)+(E6-F6)*(E6-F6))/2)</f>
        <v>11820.321484629765</v>
      </c>
      <c r="I6" s="8">
        <v>1</v>
      </c>
      <c r="J6" s="11">
        <f>F6</f>
        <v>36800</v>
      </c>
    </row>
    <row r="7" spans="1:10" x14ac:dyDescent="0.25">
      <c r="A7" s="15" t="s">
        <v>8</v>
      </c>
      <c r="B7" s="15"/>
      <c r="C7" s="15"/>
      <c r="D7" s="15"/>
      <c r="E7" s="15"/>
      <c r="F7" s="15"/>
      <c r="G7" s="15"/>
      <c r="H7" s="15"/>
      <c r="I7" s="15"/>
      <c r="J7" s="11">
        <f>SUM(J6:J6)</f>
        <v>36800</v>
      </c>
    </row>
    <row r="8" spans="1:10" ht="309" customHeight="1" x14ac:dyDescent="0.25">
      <c r="A8" s="13" t="s">
        <v>11</v>
      </c>
      <c r="B8" s="14"/>
      <c r="C8" s="14"/>
      <c r="D8" s="14"/>
      <c r="E8" s="14"/>
      <c r="F8" s="14"/>
      <c r="G8" s="14"/>
      <c r="H8" s="14"/>
      <c r="I8" s="14"/>
      <c r="J8" s="14"/>
    </row>
    <row r="10" spans="1:10" x14ac:dyDescent="0.25">
      <c r="A10" s="10" t="s">
        <v>17</v>
      </c>
    </row>
    <row r="14" spans="1:10" ht="30" customHeight="1" x14ac:dyDescent="0.25">
      <c r="A14" s="9" t="s">
        <v>10</v>
      </c>
    </row>
  </sheetData>
  <mergeCells count="5">
    <mergeCell ref="A8:J8"/>
    <mergeCell ref="A7:I7"/>
    <mergeCell ref="A2:J2"/>
    <mergeCell ref="A3:J3"/>
    <mergeCell ref="A4:J4"/>
  </mergeCells>
  <pageMargins left="0.70866141732283472" right="0.70866141732283472" top="0.74803149606299213" bottom="0.74803149606299213" header="0.31496062992125984" footer="0.31496062992125984"/>
  <pageSetup paperSize="9" scale="74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2026-06-09T13:35:45Z</dcterms:modified>
</cp:coreProperties>
</file>