
<file path=[Content_Types].xml><?xml version="1.0" encoding="utf-8"?>
<Types xmlns="http://schemas.openxmlformats.org/package/2006/content-types">
  <Default ContentType="application/xml" Extension="xml"/>
  <Default ContentType="image/jpeg" Extension="jpeg"/>
  <Default ContentType="image/png" Extension="png"/>
  <Default ContentType="application/vnd.openxmlformats-package.relationships+xml" Extension="rels"/>
  <Default ContentType="image/x-wmf" Extension="wmf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НМЦК-ан.рын+РТ+нормир" r:id="rId1" sheetId="1" state="visible"/>
    <sheet name="Пр.1.1 - ан.рын+РТ+норм" r:id="rId2" sheetId="2" state="visible"/>
    <sheet name="Пр.1.1 услуги - ан.рын+РТ+норм" r:id="rId3" sheetId="3" state="visible"/>
    <sheet name="Пр.1.1 - только РТ" r:id="rId4" sheetId="4" state="visible"/>
    <sheet name="Для ЕИ - min цена!" r:id="rId5" sheetId="5" state="visible"/>
    <sheet name="Пр.1.1 п.3.7.3 - по Реестру ГК" r:id="rId6" sheetId="6" state="visible"/>
    <sheet name="НМЦК-п.5-тариф" r:id="rId7" sheetId="7" state="visible"/>
    <sheet name="Пр.1.1 п.5-тариф" r:id="rId8" sheetId="8" state="visible"/>
    <sheet name="Пр.1.1 п.5-тариф услуги" r:id="rId9" sheetId="9" state="visible"/>
    <sheet name="Если 100-р" r:id="rId10" sheetId="10" state="visible"/>
    <sheet name="ПСД проектно-смет.метод" r:id="rId11" sheetId="11" state="visible"/>
    <sheet name="НМЦ-ремонт по п.6.1" r:id="rId12" sheetId="12" state="visible"/>
    <sheet name="НМЦ- работы по п.3.7.1" r:id="rId13" sheetId="13" state="visible"/>
    <sheet name="Пр.1.1 - работы п.3.7.1" r:id="rId14" sheetId="14" state="visible"/>
  </sheets>
  <definedNames>
    <definedName hidden="false" name="_xlfn.IFERROR">#NAME?</definedName>
    <definedName hidden="false" localSheetId="1" name="_xlnm.Print_Area">'Пр.1.1 - ан.рын+РТ+норм'!$H$1:$X$15</definedName>
    <definedName hidden="false" localSheetId="2" name="_xlnm.Print_Area">'Пр.1.1 услуги - ан.рын+РТ+норм'!$H$1:$Z$16</definedName>
    <definedName hidden="false" localSheetId="3" name="_xlnm.Print_Area">'Пр.1.1 - только РТ'!$A$1:$W$15</definedName>
    <definedName hidden="false" localSheetId="4" name="_xlnm.Print_Area">'Для ЕИ - min цена!'!$A$1:$X$15</definedName>
    <definedName hidden="false" localSheetId="5" name="_xlnm.Print_Area">'Пр.1.1 п.3.7.3 - по Реестру ГК'!$H$1:$U$18</definedName>
    <definedName hidden="false" localSheetId="9" name="_xlnm.Print_Area">'Если 100-р'!$A$1:$L$19</definedName>
    <definedName hidden="false" localSheetId="13" name="_xlnm.Print_Area">'Пр.1.1 - работы п.3.7.1'!$H$1:$U$16</definedName>
  </definedNames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<sst xmlns="http://schemas.openxmlformats.org/spreadsheetml/2006/main" xmlns:a="http://schemas.openxmlformats.org/drawingml/2006/main" xmlns:a14="http://schemas.microsoft.com/office/drawing/2010/main" xmlns:a15="http://schemas.microsoft.com/office/drawing/2012/main" xmlns:asvg="http://schemas.microsoft.com/office/drawing/2016/SVG/main" xmlns:c="http://schemas.openxmlformats.org/drawingml/2006/chart" xmlns:co="http://ncloudtech.com" xmlns:co-ooxml="http://ncloudtech.com/ooxml" xmlns:m="http://schemas.openxmlformats.org/officeDocument/2006/math" xmlns:mc="http://schemas.openxmlformats.org/markup-compatibility/2006" xmlns:o="urn:schemas-microsoft-com:office:office" xmlns:p="http://schemas.openxmlformats.org/presentationml/2006/main" xmlns:pic="http://schemas.openxmlformats.org/drawingml/2006/picture" xmlns:r="http://schemas.openxmlformats.org/officeDocument/2006/relationships" xmlns:s="http://schemas.openxmlformats.org/officeDocument/2006/sharedTypes" xmlns:sl="http://schemas.openxmlformats.org/schemaLibrary/2006/main" xmlns:v="urn:schemas-microsoft-com:vml" xmlns:w="http://schemas.openxmlformats.org/wordprocessingml/2006/main" xmlns:w10="urn:schemas-microsoft-com:office:word" xmlns:w14="http://schemas.microsoft.com/office/word/2010/wordml" xmlns:w15="http://schemas.microsoft.com/office/word/2012/wordml" xmlns:wp="http://schemas.openxmlformats.org/drawingml/2006/wordprocessingDrawing" xmlns:wpg="http://schemas.microsoft.com/office/word/2010/wordprocessingGroup" xmlns:wps="http://schemas.microsoft.com/office/word/2010/wordprocessingShape" xmlns:x="urn:schemas-microsoft-com:office:excel" xmlns:x12ac="http://schemas.microsoft.com/office/spreadsheetml/2011/1/ac" xmlns:x14="http://schemas.microsoft.com/office/spreadsheetml/2009/9/main" xmlns:xdr="http://schemas.openxmlformats.org/drawingml/2006/spreadsheetDrawing" xmlns:xm="http://schemas.microsoft.com/office/excel/2006/main" mc:Ignorable="co co-ooxml w14 x14 w15">
  <si>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Обоснование начальной (максимальной) цены контракта (НМЦК)</t>
  </si>
  <si>
    <t>(предмет контракта)</t>
  </si>
  <si>
    <t>Исполнитель: ________ (ФИО), контактный тел. ________</t>
  </si>
  <si>
    <t>Начальная (максимальная) цена контракта, руб. (Обоснование и расчет представлены в Приложении №1.1)</t>
  </si>
  <si>
    <t>Порядок формирования начальной (максимальной) цены контракта</t>
  </si>
  <si>
    <t>Используемый метод определения начальной (максимальной) цены контракта</t>
  </si>
  <si>
    <t>Основные характеристики объекта закупки</t>
  </si>
  <si>
    <t>Анализ рынка                                        (без РТ и без нормир)</t>
  </si>
  <si>
    <t>Анализ рынка + Реестр товаров</t>
  </si>
  <si>
    <r>
      <t xml:space="preserve">Указаны в приложении ___ </t>
    </r>
    <r>
      <rPr>
        <rFont val="Times New Roman"/>
        <i val="true"/>
        <color rgb="333399" tint="0"/>
        <sz val="11"/>
      </rPr>
      <t>(указать№ приложения, где указаны хар-ки)</t>
    </r>
  </si>
  <si>
    <r>
      <rPr>
        <rFont val="Times New Roman"/>
        <b val="true"/>
        <color rgb="993300" tint="0"/>
        <sz val="11"/>
      </rPr>
      <t>Метод сопоставимых рыночных цен (анализ рынка)</t>
    </r>
    <r>
      <rPr>
        <rFont val="Times New Roman"/>
        <color rgb="000000" tint="0"/>
        <sz val="11"/>
      </rPr>
      <t xml:space="preserve"> в соответствии со ст.22 Закона № 44-ФЗ с учетом Методических рекомендаций по применению методов определения НМЦК, утвержденных приказом МЭР России от 02.10.2013 № 567 (далее – Методические рекомендации №567)</t>
    </r>
  </si>
  <si>
    <t>Анализ рынка + нормирование</t>
  </si>
  <si>
    <r>
      <t xml:space="preserve">Указаны в приложении ___ </t>
    </r>
    <r>
      <rPr>
        <rFont val="Times New Roman"/>
        <i val="true"/>
        <color rgb="333399" tint="0"/>
        <sz val="11"/>
      </rPr>
      <t>(указать№ приложения, где указаны хар-ки)</t>
    </r>
  </si>
  <si>
    <t>Анализ рынка + Реестр товаров + Нормирование</t>
  </si>
  <si>
    <t>_ _._._. 20_ _г.</t>
  </si>
  <si>
    <t>Дата подготовки обоснования НМЦК: _ _._._. 20_ _г.</t>
  </si>
  <si>
    <r>
      <rPr>
        <rFont val="Times New Roman"/>
        <b val="true"/>
        <color rgb="993300" tint="0"/>
        <sz val="11"/>
      </rPr>
      <t>Метод сопоставимых рыночных цен (анализ рынка)</t>
    </r>
    <r>
      <rPr>
        <rFont val="Times New Roman"/>
        <color rgb="000000" tint="0"/>
        <sz val="11"/>
      </rPr>
      <t xml:space="preserve"> в соответствии со ст.22 Закона № 44-ФЗ с учетом Методических рекомендаций по применению методов определения НМЦК, утвержденных приказом МЭР России от 02.10.2013 № 567 (далее – Методические рекомендации №567)</t>
    </r>
  </si>
  <si>
    <r>
      <t xml:space="preserve">Указаны в приложении ___ </t>
    </r>
    <r>
      <rPr>
        <rFont val="Times New Roman"/>
        <i val="true"/>
        <color rgb="333399" tint="0"/>
        <sz val="11"/>
      </rPr>
      <t>(указать№ приложения, где указаны хар-ки)</t>
    </r>
  </si>
  <si>
    <r>
      <t xml:space="preserve">Указаны в приложении ___ </t>
    </r>
    <r>
      <rPr>
        <rFont val="Times New Roman"/>
        <i val="true"/>
        <color rgb="333399" tint="0"/>
        <sz val="11"/>
      </rPr>
      <t>(указать№ приложения, где указаны хар-ки)</t>
    </r>
  </si>
  <si>
    <t>Работник контрактной службы</t>
  </si>
  <si>
    <r>
      <rPr>
        <rFont val="Times New Roman"/>
        <b val="true"/>
        <color rgb="993300" tint="0"/>
        <sz val="11"/>
      </rPr>
      <t xml:space="preserve">Метод сопоставимых рыночных цен /анализ рынка/ </t>
    </r>
    <r>
      <rPr>
        <rFont val="Times New Roman"/>
        <color rgb="993300" tint="0"/>
        <sz val="11"/>
      </rPr>
      <t xml:space="preserve"> </t>
    </r>
    <r>
      <rPr>
        <rFont val="Times New Roman"/>
        <color rgb="000000" tint="0"/>
        <sz val="11"/>
      </rPr>
      <t xml:space="preserve">совместно с </t>
    </r>
    <r>
      <rPr>
        <rFont val="Times New Roman"/>
        <b val="true"/>
        <color rgb="993300" tint="0"/>
        <sz val="11"/>
      </rPr>
      <t xml:space="preserve">нормативным методом </t>
    </r>
    <r>
      <rPr>
        <rFont val="Times New Roman"/>
        <color rgb="000000" tint="0"/>
        <sz val="11"/>
      </rPr>
      <t>в соответствии со ст.22 Закона № 44-ФЗ с учетом Методических рекомендаций по применению методов определения НМЦК, утвержденных приказом МЭР России от 02.10.2013 № 567 (далее – Методические рекомендации №567)</t>
    </r>
  </si>
  <si>
    <t xml:space="preserve"> ______________ (должность)</t>
  </si>
  <si>
    <r>
      <t xml:space="preserve">     Применен </t>
    </r>
    <r>
      <rPr>
        <rFont val="Times New Roman"/>
        <b val="true"/>
        <color rgb="993300" tint="0"/>
        <sz val="11"/>
      </rPr>
      <t>п. 3.7 раздела III</t>
    </r>
    <r>
      <rPr>
        <rFont val="Times New Roman"/>
        <color rgb="000000" tint="0"/>
        <sz val="11"/>
      </rPr>
      <t xml:space="preserve"> </t>
    </r>
    <r>
      <rPr>
        <rFont val="Times New Roman"/>
        <color rgb="000000" tint="0"/>
        <sz val="11"/>
      </rPr>
      <t>Методических рекомендаций №567</t>
    </r>
    <r>
      <rPr>
        <rFont val="Times New Roman"/>
        <color rgb="0000FF" tint="0"/>
        <sz val="11"/>
      </rPr>
      <t xml:space="preserve">       </t>
    </r>
    <r>
      <rPr>
        <rFont val="Times New Roman"/>
        <color rgb="000000" tint="0"/>
        <sz val="11"/>
      </rPr>
      <t xml:space="preserve">    
</t>
    </r>
    <r>
      <rPr>
        <rFont val="Times New Roman"/>
        <color rgb="000000" tint="0"/>
        <sz val="11"/>
      </rPr>
      <t xml:space="preserve">   </t>
    </r>
  </si>
  <si>
    <t>___________ /__________/ (подпись/ФИО)</t>
  </si>
  <si>
    <r>
      <rPr>
        <rFont val="Times New Roman"/>
        <b val="true"/>
        <color rgb="993300" tint="0"/>
        <sz val="11"/>
      </rPr>
      <t xml:space="preserve">Метод сопоставимых рыночных цен /анализ рынка/ </t>
    </r>
    <r>
      <rPr>
        <rFont val="Times New Roman"/>
        <color rgb="993300" tint="0"/>
        <sz val="11"/>
      </rPr>
      <t xml:space="preserve"> </t>
    </r>
    <r>
      <rPr>
        <rFont val="Times New Roman"/>
        <color rgb="000000" tint="0"/>
        <sz val="11"/>
      </rPr>
      <t xml:space="preserve">совместно с </t>
    </r>
    <r>
      <rPr>
        <rFont val="Times New Roman"/>
        <b val="true"/>
        <color rgb="993300" tint="0"/>
        <sz val="11"/>
      </rPr>
      <t xml:space="preserve">нормативным методом </t>
    </r>
    <r>
      <rPr>
        <rFont val="Times New Roman"/>
        <color rgb="000000" tint="0"/>
        <sz val="11"/>
      </rPr>
      <t>в соответствии со ст.22 Закона № 44-ФЗ с учетом Методических рекомендаций по применению методов определения НМЦК, утвержденных приказом МЭР России от 02.10.2013 № 567 (далее – Методические рекомендации №567)</t>
    </r>
  </si>
  <si>
    <r>
      <rPr>
        <rFont val="Times New Roman"/>
        <b val="true"/>
        <i val="true"/>
        <color rgb="333399" tint="0"/>
        <sz val="14"/>
      </rPr>
      <t xml:space="preserve">Процедуры, используемые для получения ценовой информации по п.3.7 Методических рекомендаций №567 (справочно):
</t>
    </r>
    <r>
      <rPr>
        <rFont val="Times New Roman"/>
        <b val="true"/>
        <color rgb="993300" tint="0"/>
        <sz val="11"/>
      </rPr>
      <t xml:space="preserve">3.7.1 </t>
    </r>
    <r>
      <rPr>
        <rFont val="Times New Roman"/>
        <color rgb="000000" tint="0"/>
        <sz val="11"/>
      </rPr>
      <t xml:space="preserve">(направлены запросы о предоставлении ценовой информации не менее 5 ИЦИ);
</t>
    </r>
    <r>
      <rPr>
        <rFont val="Times New Roman"/>
        <b val="true"/>
        <color rgb="993300" tint="0"/>
        <sz val="11"/>
      </rPr>
      <t xml:space="preserve">3.7.2 </t>
    </r>
    <r>
      <rPr>
        <rFont val="Times New Roman"/>
        <color rgb="000000" tint="0"/>
        <sz val="11"/>
      </rPr>
      <t xml:space="preserve">(размещены запросы о предоставлении ценовой информации в ЕИС);
</t>
    </r>
    <r>
      <rPr>
        <rFont val="Times New Roman"/>
        <b val="true"/>
        <color rgb="993300" tint="0"/>
        <sz val="11"/>
      </rPr>
      <t>3.7.3</t>
    </r>
    <r>
      <rPr>
        <rFont val="Times New Roman"/>
        <color rgb="000000" tint="0"/>
        <sz val="11"/>
      </rPr>
      <t xml:space="preserve"> (осуществлен поиск ценовой информации в реестре контрактов, заключенных заказчиками; 
</t>
    </r>
    <r>
      <rPr>
        <rFont val="Times New Roman"/>
        <b val="true"/>
        <color rgb="993300" tint="0"/>
        <sz val="11"/>
      </rPr>
      <t xml:space="preserve">3.7.4 </t>
    </r>
    <r>
      <rPr>
        <rFont val="Times New Roman"/>
        <color rgb="000000" tint="0"/>
        <sz val="11"/>
      </rPr>
      <t xml:space="preserve">(осуществлен сбор и анализ общедоступной ценовой информации):
</t>
    </r>
    <r>
      <rPr>
        <rFont val="Times New Roman"/>
        <color rgb="000000" tint="0"/>
        <sz val="11"/>
      </rPr>
      <t xml:space="preserve">  - </t>
    </r>
    <r>
      <rPr>
        <rFont val="Times New Roman"/>
        <b val="true"/>
        <color rgb="993300" tint="0"/>
        <sz val="11"/>
      </rPr>
      <t xml:space="preserve">3.7.4.1 </t>
    </r>
    <r>
      <rPr>
        <rFont val="Times New Roman"/>
        <color rgb="000000" tint="0"/>
        <sz val="11"/>
      </rPr>
      <t xml:space="preserve">информация о ценах, содержащаяся в рекламе, каталогах и в др. предложениях;
</t>
    </r>
    <r>
      <rPr>
        <rFont val="Times New Roman"/>
        <color rgb="000000" tint="0"/>
        <sz val="11"/>
      </rPr>
      <t xml:space="preserve">  - </t>
    </r>
    <r>
      <rPr>
        <rFont val="Times New Roman"/>
        <b val="true"/>
        <color rgb="993300" tint="0"/>
        <sz val="11"/>
      </rPr>
      <t xml:space="preserve">3.7.4.2 </t>
    </r>
    <r>
      <rPr>
        <rFont val="Times New Roman"/>
        <color rgb="000000" tint="0"/>
        <sz val="11"/>
      </rPr>
      <t xml:space="preserve">информация о котировках на российских биржах и иностранных биржах;
</t>
    </r>
    <r>
      <rPr>
        <rFont val="Times New Roman"/>
        <color rgb="000000" tint="0"/>
        <sz val="11"/>
      </rPr>
      <t xml:space="preserve">  - </t>
    </r>
    <r>
      <rPr>
        <rFont val="Times New Roman"/>
        <b val="true"/>
        <color rgb="993300" tint="0"/>
        <sz val="11"/>
      </rPr>
      <t xml:space="preserve">3.7.4.3 </t>
    </r>
    <r>
      <rPr>
        <rFont val="Times New Roman"/>
        <color rgb="000000" tint="0"/>
        <sz val="11"/>
      </rPr>
      <t xml:space="preserve">информация о котировках на электронных площадках;
</t>
    </r>
    <r>
      <rPr>
        <rFont val="Times New Roman"/>
        <color rgb="000000" tint="0"/>
        <sz val="11"/>
      </rPr>
      <t xml:space="preserve">  - </t>
    </r>
    <r>
      <rPr>
        <rFont val="Times New Roman"/>
        <b val="true"/>
        <color rgb="993300" tint="0"/>
        <sz val="11"/>
      </rPr>
      <t>3.7.4.4.</t>
    </r>
    <r>
      <rPr>
        <rFont val="Times New Roman"/>
        <color rgb="000000" tint="0"/>
        <sz val="11"/>
      </rPr>
      <t xml:space="preserve"> данные государственной статистической отчетности;
</t>
    </r>
    <r>
      <rPr>
        <rFont val="Times New Roman"/>
        <color rgb="000000" tint="0"/>
        <sz val="11"/>
      </rPr>
      <t xml:space="preserve">  - </t>
    </r>
    <r>
      <rPr>
        <rFont val="Times New Roman"/>
        <b val="true"/>
        <color rgb="993300" tint="0"/>
        <sz val="11"/>
      </rPr>
      <t xml:space="preserve">3.7.4.5 </t>
    </r>
    <r>
      <rPr>
        <rFont val="Times New Roman"/>
        <color rgb="000000" tint="0"/>
        <sz val="11"/>
      </rPr>
      <t xml:space="preserve">информация о ценах товаров, работ, услуг, содержащаяся в официальных источниках информации уполномоченных государственных органов в соответствии с законодательством субъектов Российской Федерации или иных общедоступных изданиях;
</t>
    </r>
    <r>
      <rPr>
        <rFont val="Times New Roman"/>
        <color rgb="000000" tint="0"/>
        <sz val="11"/>
      </rPr>
      <t xml:space="preserve">  - </t>
    </r>
    <r>
      <rPr>
        <rFont val="Times New Roman"/>
        <b val="true"/>
        <color rgb="993300" tint="0"/>
        <sz val="11"/>
      </rPr>
      <t>3.7.4.6</t>
    </r>
    <r>
      <rPr>
        <rFont val="Times New Roman"/>
        <color rgb="000000" tint="0"/>
        <sz val="11"/>
      </rPr>
      <t xml:space="preserve"> информация о рыночной стоимости объектов оценки, определенная в соответствии с законодательством РФ;тчетности
</t>
    </r>
    <r>
      <rPr>
        <rFont val="Times New Roman"/>
        <color rgb="000000" tint="0"/>
        <sz val="11"/>
      </rPr>
      <t xml:space="preserve">  - </t>
    </r>
    <r>
      <rPr>
        <rFont val="Times New Roman"/>
        <b val="true"/>
        <color rgb="993300" tint="0"/>
        <sz val="11"/>
      </rPr>
      <t xml:space="preserve">3.7.4.7 </t>
    </r>
    <r>
      <rPr>
        <rFont val="Times New Roman"/>
        <color rgb="000000" tint="0"/>
        <sz val="11"/>
      </rPr>
      <t xml:space="preserve">информация информационно-ценовых агентств на условиях раскрытия методологии расчета цен;
</t>
    </r>
    <r>
      <rPr>
        <rFont val="Times New Roman"/>
        <color rgb="000000" tint="0"/>
        <sz val="11"/>
      </rPr>
      <t xml:space="preserve">  - </t>
    </r>
    <r>
      <rPr>
        <rFont val="Times New Roman"/>
        <b val="true"/>
        <color rgb="993300" tint="0"/>
        <sz val="11"/>
      </rPr>
      <t>3.7.4.8</t>
    </r>
    <r>
      <rPr>
        <rFont val="Times New Roman"/>
        <color rgb="000000" tint="0"/>
        <sz val="11"/>
      </rPr>
      <t xml:space="preserve"> иные источники информации, в том числе общедоступные результаты изучения рынка.</t>
    </r>
  </si>
  <si>
    <r>
      <t xml:space="preserve">    Применен </t>
    </r>
    <r>
      <rPr>
        <rFont val="Times New Roman"/>
        <b val="true"/>
        <color rgb="993300" tint="0"/>
        <sz val="11"/>
      </rPr>
      <t>п. 3.7 раздела III</t>
    </r>
    <r>
      <rPr>
        <rFont val="Times New Roman"/>
        <color rgb="000000" tint="0"/>
        <sz val="11"/>
      </rPr>
      <t xml:space="preserve"> Методических рекомендаций №567, осуществлены</t>
    </r>
    <r>
      <rPr>
        <rFont val="Times New Roman"/>
        <b val="true"/>
        <color rgb="000000" tint="0"/>
        <sz val="11"/>
      </rPr>
      <t xml:space="preserve"> 2 процедуры получения ценовой информации</t>
    </r>
    <r>
      <rPr>
        <rFont val="Times New Roman"/>
        <color rgb="000000" tint="0"/>
        <sz val="11"/>
      </rPr>
      <t xml:space="preserve">:
</t>
    </r>
    <r>
      <rPr>
        <rFont val="Times New Roman"/>
        <color rgb="000000" tint="0"/>
        <sz val="11"/>
      </rPr>
      <t xml:space="preserve">    </t>
    </r>
    <r>
      <rPr>
        <rFont val="Times New Roman"/>
        <b val="true"/>
        <color rgb="000000" tint="0"/>
        <sz val="11"/>
      </rPr>
      <t xml:space="preserve"> 1). </t>
    </r>
    <r>
      <rPr>
        <rFont val="Times New Roman"/>
        <color rgb="000000" tint="0"/>
        <sz val="11"/>
      </rPr>
      <t xml:space="preserve">Получена ценовая информация в соответствии с </t>
    </r>
    <r>
      <rPr>
        <rFont val="Times New Roman"/>
        <b val="true"/>
        <color rgb="993300" tint="0"/>
        <sz val="11"/>
      </rPr>
      <t>п.3.7  раздела III</t>
    </r>
    <r>
      <rPr>
        <rFont val="Times New Roman"/>
        <color rgb="000000" tint="0"/>
        <sz val="11"/>
      </rPr>
      <t xml:space="preserve"> Методических рекомендаций №567. </t>
    </r>
    <r>
      <rPr>
        <rFont val="Times New Roman"/>
        <i val="true"/>
        <color rgb="0000FF" tint="0"/>
        <sz val="11"/>
      </rPr>
      <t xml:space="preserve">   
</t>
    </r>
    <r>
      <rPr>
        <rFont val="Times New Roman"/>
        <i val="true"/>
        <color rgb="0000FF" tint="0"/>
        <sz val="11"/>
      </rPr>
      <t xml:space="preserve">    </t>
    </r>
    <r>
      <rPr>
        <rFont val="Times New Roman"/>
        <b val="true"/>
        <color rgb="000000" tint="0"/>
        <sz val="11"/>
      </rPr>
      <t>2).</t>
    </r>
    <r>
      <rPr>
        <rFont val="Times New Roman"/>
        <color rgb="000000" tint="0"/>
        <sz val="11"/>
      </rPr>
      <t xml:space="preserve">  В соответствии с </t>
    </r>
    <r>
      <rPr>
        <rFont val="Times New Roman"/>
        <b val="true"/>
        <color rgb="993300" tint="0"/>
        <sz val="11"/>
      </rPr>
      <t xml:space="preserve">п.6 ч.18 ст.22 Закона №44-ФЗ </t>
    </r>
    <r>
      <rPr>
        <rFont val="Times New Roman"/>
        <color rgb="000000" tint="0"/>
        <sz val="11"/>
      </rPr>
      <t>и</t>
    </r>
    <r>
      <rPr>
        <rFont val="Times New Roman"/>
        <b val="true"/>
        <color rgb="993300" tint="0"/>
        <sz val="11"/>
      </rPr>
      <t xml:space="preserve"> п/п 3.7.4.5 </t>
    </r>
    <r>
      <rPr>
        <rFont val="Times New Roman"/>
        <color rgb="000000" tint="0"/>
        <sz val="11"/>
      </rPr>
      <t xml:space="preserve">Методических рекомендаций №567:  </t>
    </r>
    <r>
      <rPr>
        <rFont val="Times New Roman"/>
        <color rgb="000000" tint="0"/>
        <sz val="11"/>
      </rPr>
      <t>использована общедоступная ценовая информация, содержащаяся на официальном сайте Администрации Санкт-Петербурга www.gov.spb.ru в информационно-телекоммуникационной сети "Интернет" –</t>
    </r>
    <r>
      <rPr>
        <rFont val="Times New Roman"/>
        <b val="true"/>
        <color rgb="000000" tint="0"/>
        <sz val="11"/>
      </rPr>
      <t xml:space="preserve"> Реестр товаров  для обеспечения нужд Санкт-Петербурга</t>
    </r>
    <r>
      <rPr>
        <rFont val="Times New Roman"/>
        <color rgb="000000" tint="0"/>
        <sz val="11"/>
      </rPr>
      <t xml:space="preserve"> (далее - Реестр товаров). Порядок формирования и ведения Реестра товаров утвержден распоряжением Комитета по государственному заказу СПб от 24.08.2016 №160-р в соответствии с поручением Губернатора СПб от 21.06.2016 №1269</t>
    </r>
  </si>
  <si>
    <r>
      <t xml:space="preserve">     </t>
    </r>
    <r>
      <rPr>
        <rFont val="Times New Roman"/>
        <b val="true"/>
        <color rgb="000000" tint="0"/>
        <sz val="11"/>
      </rPr>
      <t xml:space="preserve">1). </t>
    </r>
    <r>
      <rPr>
        <rFont val="Times New Roman"/>
        <color rgb="000000" tint="0"/>
        <sz val="11"/>
      </rPr>
      <t>Получена ценовая информация в соответствии с</t>
    </r>
    <r>
      <rPr>
        <rFont val="Times New Roman"/>
        <b val="true"/>
        <color rgb="000000" tint="0"/>
        <sz val="11"/>
      </rPr>
      <t xml:space="preserve"> </t>
    </r>
    <r>
      <rPr>
        <rFont val="Times New Roman"/>
        <b val="true"/>
        <color rgb="993300" tint="0"/>
        <sz val="11"/>
      </rPr>
      <t>п.3.7  раздела III</t>
    </r>
    <r>
      <rPr>
        <rFont val="Times New Roman"/>
        <b val="true"/>
        <color rgb="000000" tint="0"/>
        <sz val="11"/>
      </rPr>
      <t xml:space="preserve"> </t>
    </r>
    <r>
      <rPr>
        <rFont val="Times New Roman"/>
        <color rgb="000000" tint="0"/>
        <sz val="11"/>
      </rPr>
      <t xml:space="preserve">Методических рекомендаций №567. 
</t>
    </r>
    <r>
      <rPr>
        <rFont val="Times New Roman"/>
        <color rgb="000000" tint="0"/>
        <sz val="11"/>
      </rPr>
      <t xml:space="preserve">    </t>
    </r>
    <r>
      <rPr>
        <rFont val="Times New Roman"/>
        <b val="true"/>
        <color rgb="000000" tint="0"/>
        <sz val="11"/>
      </rPr>
      <t>2).</t>
    </r>
    <r>
      <rPr>
        <rFont val="Times New Roman"/>
        <color rgb="000000" tint="0"/>
        <sz val="11"/>
      </rPr>
      <t xml:space="preserve"> Применен </t>
    </r>
    <r>
      <rPr>
        <rFont val="Times New Roman"/>
        <b val="true"/>
        <color rgb="993300" tint="0"/>
        <sz val="11"/>
      </rPr>
      <t>раздел IV</t>
    </r>
    <r>
      <rPr>
        <rFont val="Times New Roman"/>
        <color rgb="000000" tint="0"/>
        <sz val="11"/>
      </rPr>
      <t xml:space="preserve"> Методических рекомендаций №567, так как на закупаемую продукцию установлены предельные цены в соответствии с распоряжением администрации об утверждении требований к отдельным видам товаров, работ, услуг (в том числе предельных цен товаров, работ, услуг).</t>
    </r>
    <r>
      <rPr>
        <rFont val="Times New Roman"/>
        <color rgb="000000" tint="0"/>
        <sz val="11"/>
      </rPr>
      <t xml:space="preserve">                                                                       
</t>
    </r>
    <r>
      <rPr>
        <rFont val="Times New Roman"/>
        <color rgb="000000" tint="0"/>
        <sz val="11"/>
      </rPr>
      <t xml:space="preserve">     Основываясь на принципах результативности и эффективности (ст.6 Закона №44-ФЗ), в целях реализации статьи 34 БК РФ, заказчиком при определении НМЦК использована цена единицы продукции, не превышающая предельную цену, установленную в рамках нормирования.
</t>
    </r>
  </si>
  <si>
    <r>
      <t xml:space="preserve">     </t>
    </r>
    <r>
      <rPr>
        <rFont val="Times New Roman"/>
        <b val="true"/>
        <color rgb="000000" tint="0"/>
        <sz val="11"/>
      </rPr>
      <t xml:space="preserve">1). </t>
    </r>
    <r>
      <rPr>
        <rFont val="Times New Roman"/>
        <color rgb="000000" tint="0"/>
        <sz val="11"/>
      </rPr>
      <t>Получена ценовая информация в соответствии с</t>
    </r>
    <r>
      <rPr>
        <rFont val="Times New Roman"/>
        <b val="true"/>
        <color rgb="000000" tint="0"/>
        <sz val="11"/>
      </rPr>
      <t xml:space="preserve"> </t>
    </r>
    <r>
      <rPr>
        <rFont val="Times New Roman"/>
        <b val="true"/>
        <color rgb="993300" tint="0"/>
        <sz val="11"/>
      </rPr>
      <t>п.3.7  раздела III</t>
    </r>
    <r>
      <rPr>
        <rFont val="Times New Roman"/>
        <b val="true"/>
        <color rgb="000000" tint="0"/>
        <sz val="11"/>
      </rPr>
      <t xml:space="preserve"> </t>
    </r>
    <r>
      <rPr>
        <rFont val="Times New Roman"/>
        <color rgb="000000" tint="0"/>
        <sz val="11"/>
      </rPr>
      <t xml:space="preserve">Методических рекомендаций №567, осуществлены </t>
    </r>
    <r>
      <rPr>
        <rFont val="Times New Roman"/>
        <b val="true"/>
        <color rgb="000000" tint="0"/>
        <sz val="11"/>
      </rPr>
      <t>2 процедуры получения ценовой информации</t>
    </r>
    <r>
      <rPr>
        <rFont val="Times New Roman"/>
        <color rgb="000000" tint="0"/>
        <sz val="11"/>
      </rPr>
      <t xml:space="preserve">:
</t>
    </r>
    <r>
      <rPr>
        <rFont val="Times New Roman"/>
        <color rgb="000000" tint="0"/>
        <sz val="11"/>
      </rPr>
      <t xml:space="preserve">     1.1. Получена ценовая информация в соответствии с </t>
    </r>
    <r>
      <rPr>
        <rFont val="Times New Roman"/>
        <b val="true"/>
        <color rgb="993300" tint="0"/>
        <sz val="11"/>
      </rPr>
      <t>п.3.7 раздела III</t>
    </r>
    <r>
      <rPr>
        <rFont val="Times New Roman"/>
        <color rgb="000000" tint="0"/>
        <sz val="11"/>
      </rPr>
      <t xml:space="preserve"> Методических рекомендаций №567.</t>
    </r>
    <r>
      <rPr>
        <rFont val="Times New Roman"/>
        <i val="true"/>
        <color rgb="0000FF" tint="0"/>
        <sz val="11"/>
      </rPr>
      <t xml:space="preserve"> </t>
    </r>
    <r>
      <rPr>
        <rFont val="Times New Roman"/>
        <color rgb="000000" tint="0"/>
        <sz val="11"/>
      </rPr>
      <t xml:space="preserve">   
</t>
    </r>
    <r>
      <rPr>
        <rFont val="Times New Roman"/>
        <color rgb="000000" tint="0"/>
        <sz val="11"/>
      </rPr>
      <t xml:space="preserve">     1.2.  В соответствии с </t>
    </r>
    <r>
      <rPr>
        <rFont val="Times New Roman"/>
        <b val="true"/>
        <color rgb="993300" tint="0"/>
        <sz val="11"/>
      </rPr>
      <t>п.6 ч.18 ст.22 Закона №44-ФЗ</t>
    </r>
    <r>
      <rPr>
        <rFont val="Times New Roman"/>
        <color rgb="000000" tint="0"/>
        <sz val="11"/>
      </rPr>
      <t xml:space="preserve"> и </t>
    </r>
    <r>
      <rPr>
        <rFont val="Times New Roman"/>
        <b val="true"/>
        <color rgb="993300" tint="0"/>
        <sz val="11"/>
      </rPr>
      <t>п/п 3.7.4.5</t>
    </r>
    <r>
      <rPr>
        <rFont val="Times New Roman"/>
        <color rgb="000000" tint="0"/>
        <sz val="11"/>
      </rPr>
      <t xml:space="preserve"> Методических рекомендаций №567:  использована общедоступная ценовая информация, содержащаяся на официальном сайте Администрации Санкт-Петербурга www.gov.spb.ru в информационно-телекоммуникационной сети "Интернет" – Реестр товаров  для обеспечения нужд Санкт-Петербурга (далее - Реестр товаров). Порядок формирования и ведения Реестра товаров утвержден распоряжением Комитета по государственному заказу СПб от 24.08.2016 №160-р в соответствии с поручением Губернатора СПб от 21.06.2016 №1269 
</t>
    </r>
    <r>
      <rPr>
        <rFont val="Times New Roman"/>
        <color rgb="000000" tint="0"/>
        <sz val="11"/>
      </rPr>
      <t xml:space="preserve">     </t>
    </r>
    <r>
      <rPr>
        <rFont val="Times New Roman"/>
        <b val="true"/>
        <color rgb="000000" tint="0"/>
        <sz val="11"/>
      </rPr>
      <t>2).</t>
    </r>
    <r>
      <rPr>
        <rFont val="Times New Roman"/>
        <color rgb="000000" tint="0"/>
        <sz val="11"/>
      </rPr>
      <t xml:space="preserve"> Применен </t>
    </r>
    <r>
      <rPr>
        <rFont val="Times New Roman"/>
        <b val="true"/>
        <color rgb="993300" tint="0"/>
        <sz val="11"/>
      </rPr>
      <t xml:space="preserve">раздел IV </t>
    </r>
    <r>
      <rPr>
        <rFont val="Times New Roman"/>
        <color rgb="000000" tint="0"/>
        <sz val="11"/>
      </rPr>
      <t>Методических рекомендаций №567, так как на закупаемую продукцию установлены предельные цены в соответствии с распоряжением администрации об утверждении требований к отдельным видам товаров, работ, услуг (в том числе предельных цен товаров, работ, услуг).</t>
    </r>
    <r>
      <rPr>
        <rFont val="Times New Roman"/>
        <color rgb="000000" tint="0"/>
        <sz val="11"/>
      </rPr>
      <t xml:space="preserve">                                                                       
</t>
    </r>
    <r>
      <rPr>
        <rFont val="Times New Roman"/>
        <color rgb="000000" tint="0"/>
        <sz val="11"/>
      </rPr>
      <t xml:space="preserve">     Основываясь на принципах результативности и эффективности (ст.6 Закона №44-ФЗ), в целях реализации статьи 34 БК РФ, заказчиком при определении НМЦК использована цена единицы продукции, не превышающая предельную цену, установленную в рамках нормирования.
</t>
    </r>
  </si>
  <si>
    <t>Обоснование и расчет НМЦК</t>
  </si>
  <si>
    <t>___</t>
  </si>
  <si>
    <t>код</t>
  </si>
  <si>
    <t>__</t>
  </si>
  <si>
    <t>наименование</t>
  </si>
  <si>
    <t>Эксплуатационно-техническое обслуживание двери противопожарной однопольной</t>
  </si>
  <si>
    <t>Заведующий ГБДОУ детский сад №109                                               О.А.Лоза</t>
  </si>
  <si>
    <t xml:space="preserve">84.25.11.120 </t>
  </si>
  <si>
    <r>
      <t>КТРУ</t>
    </r>
    <r>
      <rPr>
        <rFont val="Times New Roman"/>
        <b val="true"/>
        <color rgb="000000" tint="0"/>
        <sz val="11"/>
        <vertAlign val="superscript"/>
      </rPr>
      <t>1</t>
    </r>
  </si>
  <si>
    <t>Услуги по обеспечению пожарной безопасности</t>
  </si>
  <si>
    <t>шт</t>
  </si>
  <si>
    <r>
      <t>ККН</t>
    </r>
    <r>
      <rPr>
        <rFont val="Times New Roman"/>
        <b val="true"/>
        <color rgb="000000" tint="0"/>
        <sz val="11"/>
        <vertAlign val="superscript"/>
      </rPr>
      <t>2</t>
    </r>
  </si>
  <si>
    <t>ОКПД2</t>
  </si>
  <si>
    <t>Единица измере-ния</t>
  </si>
  <si>
    <t>№ п/п</t>
  </si>
  <si>
    <t>ИЦИ №1</t>
  </si>
  <si>
    <t>Наименование товара (работы, услуги)</t>
  </si>
  <si>
    <t>ИЦИ №2</t>
  </si>
  <si>
    <t>Номер источника ценовой информации (ИЦИ №i)* и цена единицы товара, работы, услуги, представленная i-тым ИЦИ (Цi), руб.</t>
  </si>
  <si>
    <t>ИЦИ №3</t>
  </si>
  <si>
    <t>ИЦИ №4</t>
  </si>
  <si>
    <t>ИЦИ №5</t>
  </si>
  <si>
    <r>
      <t xml:space="preserve">Средняя цена из Реестра товаров**, включая НДС, руб. </t>
    </r>
    <r>
      <rPr>
        <rFont val="Times New Roman"/>
        <b val="false"/>
        <color rgb="000000" tint="0"/>
        <sz val="10"/>
      </rPr>
      <t>на 02</t>
    </r>
    <r>
      <rPr>
        <rFont val="Times New Roman"/>
        <b val="false"/>
        <color rgb="FF0000" tint="0"/>
        <sz val="10"/>
      </rPr>
      <t>.кв.2026</t>
    </r>
  </si>
  <si>
    <t>Начальная (максимальная) цена контракта (НМЦК)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</si>
  <si>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</si>
  <si>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</si>
  <si>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</si>
  <si>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t>Среднее квадратичное отклонение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</si>
  <si>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</si>
  <si>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</si>
  <si>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</si>
  <si>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</si>
  <si>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</si>
  <si>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r>
      <rPr>
        <rFont val="Times New Roman"/>
        <b val="true"/>
        <sz val="12"/>
        <u val="single"/>
      </rPr>
      <t xml:space="preserve">Внимание!!! </t>
    </r>
    <r>
      <rPr>
        <rFont val="Times New Roman"/>
        <sz val="12"/>
      </rPr>
      <t xml:space="preserve">В графах </t>
    </r>
    <r>
      <rPr>
        <rFont val="Times New Roman"/>
        <b val="true"/>
        <sz val="12"/>
      </rPr>
      <t>12,13,14</t>
    </r>
    <r>
      <rPr>
        <rFont val="Times New Roman"/>
        <sz val="12"/>
      </rPr>
      <t xml:space="preserve"> имеются формулы (просто они </t>
    </r>
    <r>
      <rPr>
        <rFont val="Times New Roman"/>
        <b val="true"/>
        <sz val="12"/>
      </rPr>
      <t>не просматриваются</t>
    </r>
    <r>
      <rPr>
        <rFont val="Times New Roman"/>
        <sz val="12"/>
      </rPr>
      <t>). При увеличении количества строк (позиций продукции) необходимо "протянуть" формулы в указанных ячейках</t>
    </r>
  </si>
  <si>
    <t>Эксплуатационно-техническое обслуживание двери противопожарной двупольной</t>
  </si>
  <si>
    <t>!!!</t>
  </si>
  <si>
    <r>
      <t xml:space="preserve">Этот текст пишется, </t>
    </r>
    <r>
      <rPr>
        <rFont val="Times New Roman"/>
        <b val="true"/>
        <color rgb="800080" tint="0"/>
        <sz val="11"/>
      </rPr>
      <t>ТОЛЬКО если нормирование больше, чем средняя цена по анализу рынка</t>
    </r>
  </si>
  <si>
    <t>8а</t>
  </si>
  <si>
    <t>8б</t>
  </si>
  <si>
    <t>9=3+4+5+6+7+8а</t>
  </si>
  <si>
    <t>11 = кол-во ИЦИ</t>
  </si>
  <si>
    <t>12=            /n</t>
  </si>
  <si>
    <t>12а</t>
  </si>
  <si>
    <t>15=12а*10</t>
  </si>
  <si>
    <r>
      <t xml:space="preserve">В графах </t>
    </r>
    <r>
      <rPr>
        <rFont val="Times New Roman"/>
        <b val="true"/>
        <color rgb="000000" tint="0"/>
        <sz val="12"/>
      </rPr>
      <t>9, 11, 12а, 15</t>
    </r>
    <r>
      <rPr>
        <rFont val="Times New Roman"/>
        <color rgb="000000" tint="0"/>
        <sz val="12"/>
      </rPr>
      <t xml:space="preserve"> тоже формулы, которые надо "протягивать" при увеличении позиций продукции (при увеличении количества строк)</t>
    </r>
  </si>
  <si>
    <r>
      <t xml:space="preserve">    </t>
    </r>
    <r>
      <rPr>
        <rFont val="Times New Roman"/>
        <color rgb="000000" tint="0"/>
        <sz val="10"/>
        <vertAlign val="superscript"/>
      </rPr>
      <t>1</t>
    </r>
    <r>
      <rPr>
        <rFont val="Times New Roman"/>
        <b val="true"/>
        <color rgb="000000" tint="0"/>
        <sz val="10"/>
      </rPr>
      <t>КТРУ</t>
    </r>
    <r>
      <rPr>
        <rFont val="Times New Roman"/>
        <color rgb="000000" tint="0"/>
        <sz val="10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rFont val="Times New Roman"/>
        <color rgb="000000" tint="0"/>
        <sz val="10"/>
      </rPr>
      <t>.</t>
    </r>
  </si>
  <si>
    <r>
      <t>КТРУ</t>
    </r>
    <r>
      <rPr>
        <rFont val="Times New Roman"/>
        <b val="true"/>
        <color rgb="000000" tint="0"/>
        <sz val="11"/>
        <vertAlign val="superscript"/>
      </rPr>
      <t>1</t>
    </r>
  </si>
  <si>
    <r>
      <t>ККН</t>
    </r>
    <r>
      <rPr>
        <rFont val="Times New Roman"/>
        <b val="true"/>
        <color rgb="000000" tint="0"/>
        <sz val="11"/>
        <vertAlign val="superscript"/>
      </rPr>
      <t>2</t>
    </r>
  </si>
  <si>
    <t>Кол-во оказ-х услуг в течен. месяца, ед/мес.</t>
  </si>
  <si>
    <t>Кол-во месяцев оказания услуг, мес.</t>
  </si>
  <si>
    <t>Объем оказываемых услуг, ед.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</si>
  <si>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</si>
  <si>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t xml:space="preserve">Средняя цена из Реестра товаров**, включая НДС, руб. </t>
    </r>
    <r>
      <rPr>
        <rFont val="Times New Roman"/>
        <b val="false"/>
        <color rgb="000000" tint="0"/>
        <sz val="10"/>
      </rPr>
      <t xml:space="preserve">на </t>
    </r>
    <r>
      <rPr>
        <rFont val="Times New Roman"/>
        <b val="false"/>
        <color rgb="FF0000" tint="0"/>
        <sz val="10"/>
      </rPr>
      <t>_._.20__</t>
    </r>
  </si>
  <si>
    <t>10.1</t>
  </si>
  <si>
    <r>
      <rPr>
        <rFont val="Times New Roman"/>
        <b val="true"/>
        <color rgb="000000" tint="0"/>
        <sz val="12"/>
      </rPr>
      <t>v</t>
    </r>
    <r>
      <rPr>
        <rFont val="Times New Roman"/>
        <b val="true"/>
        <color rgb="000000" tint="0"/>
        <sz val="10"/>
      </rPr>
      <t xml:space="preserve"> - Объем оказываемых услуг, ед.</t>
    </r>
  </si>
  <si>
    <t>10.2</t>
  </si>
  <si>
    <r>
      <rPr>
        <rFont val="Times New Roman"/>
        <b val="true"/>
        <sz val="12"/>
        <u val="single"/>
      </rPr>
      <t xml:space="preserve">Внимание!!! </t>
    </r>
    <r>
      <rPr>
        <rFont val="Times New Roman"/>
        <sz val="12"/>
      </rPr>
      <t xml:space="preserve">В графах </t>
    </r>
    <r>
      <rPr>
        <rFont val="Times New Roman"/>
        <b val="true"/>
        <sz val="12"/>
      </rPr>
      <t>12,13,14</t>
    </r>
    <r>
      <rPr>
        <rFont val="Times New Roman"/>
        <sz val="12"/>
      </rPr>
      <t xml:space="preserve"> имеются формулы (просто они </t>
    </r>
    <r>
      <rPr>
        <rFont val="Times New Roman"/>
        <b val="true"/>
        <sz val="12"/>
      </rPr>
      <t>не просматриваются</t>
    </r>
    <r>
      <rPr>
        <rFont val="Times New Roman"/>
        <sz val="12"/>
      </rPr>
      <t>). При увеличении количества строк (позиций продукции) необходимо "протянуть" формулы в указанных ячейках</t>
    </r>
  </si>
  <si>
    <t>10=10.1*10.2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</si>
  <si>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</si>
  <si>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    </t>
    </r>
    <r>
      <rPr>
        <rFont val="Times New Roman"/>
        <color rgb="000000" tint="0"/>
        <sz val="10"/>
        <vertAlign val="superscript"/>
      </rPr>
      <t>2</t>
    </r>
    <r>
      <rPr>
        <rFont val="Times New Roman"/>
        <b val="true"/>
        <color rgb="000000" tint="0"/>
        <sz val="10"/>
      </rPr>
      <t>ККН</t>
    </r>
    <r>
      <rPr>
        <rFont val="Times New Roman"/>
        <color rgb="000000" tint="0"/>
        <sz val="10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rFont val="Times New Roman"/>
        <color rgb="000000" tint="0"/>
        <sz val="10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</si>
  <si>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t xml:space="preserve">В графах </t>
    </r>
    <r>
      <rPr>
        <rFont val="Times New Roman"/>
        <b val="true"/>
        <color rgb="000000" tint="0"/>
        <sz val="12"/>
      </rPr>
      <t>9, 11, 12а, 15</t>
    </r>
    <r>
      <rPr>
        <rFont val="Times New Roman"/>
        <color rgb="000000" tint="0"/>
        <sz val="12"/>
      </rPr>
      <t xml:space="preserve"> тоже формулы, которые надо "протягивать" при увеличении позиций продукции (при увеличении количества строк)</t>
    </r>
  </si>
  <si>
    <r>
      <t xml:space="preserve">    **Реестр товаров содержит информацию </t>
    </r>
    <r>
      <rPr>
        <rFont val="Times New Roman"/>
        <color rgb="000000" tint="0"/>
        <sz val="11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</si>
  <si>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</si>
  <si>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</si>
  <si>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r>
      <t xml:space="preserve">         При определении НМЦК Заказчик руководствуется принципом эффективности расходования бюджетных средств, предусматривающим необходимость достижения заданных результатов с использованием наименьшего объема средств или достижения наилучшего результата с использованием определенного объема средств.
</t>
    </r>
    <r>
      <t xml:space="preserve">         Исходя из изложенного, Заказчик в качестве </t>
    </r>
    <r>
      <rPr>
        <rFont val="Times New Roman"/>
        <b val="true"/>
        <color rgb="800080" tint="0"/>
        <sz val="11"/>
      </rPr>
      <t xml:space="preserve">цены единицы продукции, принятой для расчета НМЦК, учитывает цену меньшую, чем в предельная цена закупаемой продукции, установленнная в рамках нормирования в сфере закупок   </t>
    </r>
  </si>
  <si>
    <r>
      <t xml:space="preserve">Этот текст пишется, </t>
    </r>
    <r>
      <rPr>
        <rFont val="Times New Roman"/>
        <b val="true"/>
        <color rgb="800080" tint="0"/>
        <sz val="11"/>
      </rPr>
      <t>ТОЛЬКО если нормирование больше, чем средняя цена по анализу рынка</t>
    </r>
  </si>
  <si>
    <r>
      <t>КТРУ</t>
    </r>
    <r>
      <rPr>
        <rFont val="Times New Roman"/>
        <b val="true"/>
        <color rgb="000000" tint="0"/>
        <sz val="11"/>
        <vertAlign val="superscript"/>
      </rPr>
      <t>1</t>
    </r>
  </si>
  <si>
    <r>
      <t xml:space="preserve">    </t>
    </r>
    <r>
      <rPr>
        <rFont val="Times New Roman"/>
        <color rgb="000000" tint="0"/>
        <sz val="10"/>
        <vertAlign val="superscript"/>
      </rPr>
      <t>1</t>
    </r>
    <r>
      <rPr>
        <rFont val="Times New Roman"/>
        <b val="true"/>
        <color rgb="000000" tint="0"/>
        <sz val="10"/>
      </rPr>
      <t>КТРУ</t>
    </r>
    <r>
      <rPr>
        <rFont val="Times New Roman"/>
        <color rgb="000000" tint="0"/>
        <sz val="10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rFont val="Times New Roman"/>
        <color rgb="000000" tint="0"/>
        <sz val="10"/>
      </rPr>
      <t>.</t>
    </r>
  </si>
  <si>
    <r>
      <t xml:space="preserve">    </t>
    </r>
    <r>
      <rPr>
        <rFont val="Times New Roman"/>
        <color rgb="000000" tint="0"/>
        <sz val="10"/>
        <vertAlign val="superscript"/>
      </rPr>
      <t>2</t>
    </r>
    <r>
      <rPr>
        <rFont val="Times New Roman"/>
        <b val="true"/>
        <color rgb="000000" tint="0"/>
        <sz val="10"/>
      </rPr>
      <t>ККН</t>
    </r>
    <r>
      <rPr>
        <rFont val="Times New Roman"/>
        <color rgb="000000" tint="0"/>
        <sz val="10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rFont val="Times New Roman"/>
        <color rgb="000000" tint="0"/>
        <sz val="10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</si>
  <si>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t>ККН</t>
    </r>
    <r>
      <rPr>
        <rFont val="Times New Roman"/>
        <b val="true"/>
        <color rgb="000000" tint="0"/>
        <sz val="11"/>
        <vertAlign val="superscript"/>
      </rPr>
      <t>2</t>
    </r>
  </si>
  <si>
    <t xml:space="preserve">      **Реестр товаров содержит информацию в соответствии с распоряжением Комитета по государственному заказу СПб (КГЗ) от 24.08.2016 №160-р.  В графах 3-7, 8а указаны данные из Реестра товаров на дату расчета НМЦК.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</si>
  <si>
    <r>
      <t xml:space="preserve">Рекомендуется </t>
    </r>
    <r>
      <rPr>
        <rFont val="Times New Roman"/>
        <b val="true"/>
        <color rgb="000000" tint="0"/>
        <sz val="12"/>
      </rPr>
      <t>заполнять графы 3-7</t>
    </r>
    <r>
      <rPr>
        <rFont val="Times New Roman"/>
        <color rgb="000000" tint="0"/>
        <sz val="12"/>
      </rPr>
      <t xml:space="preserve"> по данным из Реестра товаров, при этом </t>
    </r>
    <r>
      <rPr>
        <rFont val="Times New Roman"/>
        <b val="true"/>
        <color rgb="000000" tint="0"/>
        <sz val="12"/>
      </rPr>
      <t>в графу 8а</t>
    </r>
    <r>
      <rPr>
        <rFont val="Times New Roman"/>
        <color rgb="000000" tint="0"/>
        <sz val="12"/>
      </rPr>
      <t xml:space="preserve"> ставить величину , указанную в Реестре товаров. В таком случае, можно не делать дополнительный анализ рынка, поскольку этот анализ рынка уже выполнил КГЗ: указал цены от не менее, чем 3-х поставщиков и рассчитал среднюю цену единицы товара (услуги)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</si>
  <si>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</si>
  <si>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t xml:space="preserve">Цена из Реестра товаров**, включая НДС, руб. </t>
    </r>
    <r>
      <rPr>
        <rFont val="Times New Roman"/>
        <b val="false"/>
        <color rgb="000000" tint="0"/>
        <sz val="10"/>
      </rPr>
      <t xml:space="preserve">на </t>
    </r>
    <r>
      <rPr>
        <rFont val="Times New Roman"/>
        <b val="false"/>
        <color rgb="FF0000" tint="0"/>
        <sz val="10"/>
      </rPr>
      <t>_._.20__</t>
    </r>
  </si>
  <si>
    <r>
      <rPr>
        <rFont val="Times New Roman"/>
        <b val="true"/>
        <sz val="12"/>
        <u val="single"/>
      </rPr>
      <t xml:space="preserve">Внимание!!! </t>
    </r>
    <r>
      <rPr>
        <rFont val="Times New Roman"/>
        <sz val="12"/>
      </rPr>
      <t xml:space="preserve">В графах </t>
    </r>
    <r>
      <rPr>
        <rFont val="Times New Roman"/>
        <b val="true"/>
        <sz val="12"/>
      </rPr>
      <t>12,13,14</t>
    </r>
    <r>
      <rPr>
        <rFont val="Times New Roman"/>
        <sz val="12"/>
      </rPr>
      <t xml:space="preserve"> имеются формулы (просто они </t>
    </r>
    <r>
      <rPr>
        <rFont val="Times New Roman"/>
        <b val="true"/>
        <sz val="12"/>
      </rPr>
      <t>не просматриваются</t>
    </r>
    <r>
      <rPr>
        <rFont val="Times New Roman"/>
        <sz val="12"/>
      </rPr>
      <t>). При увеличении количества строк (позиций продукции) необходимо "протянуть" формулы в указанных ячейках</t>
    </r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</si>
  <si>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</si>
  <si>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В графах </t>
    </r>
    <r>
      <rPr>
        <rFont val="Times New Roman"/>
        <b val="true"/>
        <color rgb="000000" tint="0"/>
        <sz val="12"/>
      </rPr>
      <t>9, 11, 12а, 15</t>
    </r>
    <r>
      <rPr>
        <rFont val="Times New Roman"/>
        <color rgb="000000" tint="0"/>
        <sz val="12"/>
      </rPr>
      <t xml:space="preserve"> тоже формулы, которые надо "протягивать" при увеличении позиций продукции (при увеличении количества строк)</t>
    </r>
  </si>
  <si>
    <r>
      <t xml:space="preserve">    </t>
    </r>
    <r>
      <rPr>
        <rFont val="Times New Roman"/>
        <color rgb="000000" tint="0"/>
        <sz val="10"/>
        <vertAlign val="superscript"/>
      </rPr>
      <t>1</t>
    </r>
    <r>
      <rPr>
        <rFont val="Times New Roman"/>
        <b val="true"/>
        <color rgb="000000" tint="0"/>
        <sz val="10"/>
      </rPr>
      <t>КТРУ</t>
    </r>
    <r>
      <rPr>
        <rFont val="Times New Roman"/>
        <color rgb="000000" tint="0"/>
        <sz val="10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rFont val="Times New Roman"/>
        <color rgb="000000" tint="0"/>
        <sz val="10"/>
      </rPr>
      <t>.</t>
    </r>
  </si>
  <si>
    <r>
      <t xml:space="preserve">    </t>
    </r>
    <r>
      <rPr>
        <rFont val="Times New Roman"/>
        <color rgb="000000" tint="0"/>
        <sz val="10"/>
        <vertAlign val="superscript"/>
      </rPr>
      <t>2</t>
    </r>
    <r>
      <rPr>
        <rFont val="Times New Roman"/>
        <b val="true"/>
        <color rgb="000000" tint="0"/>
        <sz val="10"/>
      </rPr>
      <t>ККН</t>
    </r>
    <r>
      <rPr>
        <rFont val="Times New Roman"/>
        <color rgb="000000" tint="0"/>
        <sz val="10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rFont val="Times New Roman"/>
        <color rgb="000000" tint="0"/>
        <sz val="10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</si>
  <si>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>При определении НМЦК (цены контракта) Заказчик, руководствуясь принципом эффективности расходования бюджетных средств, предусматривающим необходимость достижения заданных результатов с использованием наименьшего объема средств, применяет наименьшую цену, полученную по данным источников ценовой информации</t>
  </si>
  <si>
    <r>
      <t>КТРУ</t>
    </r>
    <r>
      <rPr>
        <rFont val="Times New Roman"/>
        <b val="true"/>
        <color rgb="000000" tint="0"/>
        <sz val="11"/>
        <vertAlign val="superscript"/>
      </rPr>
      <t>1</t>
    </r>
  </si>
  <si>
    <r>
      <t>ККН</t>
    </r>
    <r>
      <rPr>
        <rFont val="Times New Roman"/>
        <b val="true"/>
        <color rgb="000000" tint="0"/>
        <sz val="11"/>
        <vertAlign val="superscript"/>
      </rPr>
      <t>2</t>
    </r>
  </si>
  <si>
    <r>
      <t xml:space="preserve">Средняя цена из Реестра товаров**, включая НДС, руб. </t>
    </r>
    <r>
      <rPr>
        <rFont val="Times New Roman"/>
        <b val="false"/>
        <color rgb="000000" tint="0"/>
        <sz val="10"/>
      </rPr>
      <t xml:space="preserve">на </t>
    </r>
    <r>
      <rPr>
        <rFont val="Times New Roman"/>
        <b val="false"/>
        <color rgb="FF0000" tint="0"/>
        <sz val="10"/>
      </rPr>
      <t>_._.20__</t>
    </r>
  </si>
  <si>
    <r>
      <t xml:space="preserve">Рекомендуется </t>
    </r>
    <r>
      <rPr>
        <rFont val="Times New Roman"/>
        <b val="true"/>
        <color rgb="000000" tint="0"/>
        <sz val="12"/>
      </rPr>
      <t>заполнять графы 3-7</t>
    </r>
    <r>
      <rPr>
        <rFont val="Times New Roman"/>
        <color rgb="000000" tint="0"/>
        <sz val="12"/>
      </rPr>
      <t xml:space="preserve"> по данным из Реестра товаров, при этом </t>
    </r>
    <r>
      <rPr>
        <rFont val="Times New Roman"/>
        <b val="true"/>
        <color rgb="000000" tint="0"/>
        <sz val="12"/>
      </rPr>
      <t>в графу 8а</t>
    </r>
    <r>
      <rPr>
        <rFont val="Times New Roman"/>
        <color rgb="000000" tint="0"/>
        <sz val="12"/>
      </rPr>
      <t xml:space="preserve"> ставить величину , указанную в Реестре товаров. В таком случае, можно не делать дополнительный анализ рынка, поскольку этот анализ рынка уже выполнил КГЗ: указал цены от не менее, чем 3-х поставщиков и рассчитал среднюю цену единицы товара (услуги)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</si>
  <si>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</si>
  <si>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</si>
  <si>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rPr>
        <rFont val="Times New Roman"/>
        <b val="true"/>
        <sz val="12"/>
        <u val="single"/>
      </rPr>
      <t xml:space="preserve">Внимание!!! </t>
    </r>
    <r>
      <rPr>
        <rFont val="Times New Roman"/>
        <sz val="12"/>
      </rPr>
      <t xml:space="preserve">В графах </t>
    </r>
    <r>
      <rPr>
        <rFont val="Times New Roman"/>
        <b val="true"/>
        <sz val="12"/>
      </rPr>
      <t>12,13,14</t>
    </r>
    <r>
      <rPr>
        <rFont val="Times New Roman"/>
        <sz val="12"/>
      </rPr>
      <t xml:space="preserve"> имеются формулы (просто они </t>
    </r>
    <r>
      <rPr>
        <rFont val="Times New Roman"/>
        <b val="true"/>
        <sz val="12"/>
      </rPr>
      <t>не просматриваются</t>
    </r>
    <r>
      <rPr>
        <rFont val="Times New Roman"/>
        <sz val="12"/>
      </rPr>
      <t>). При увеличении количества строк (позиций продукции) необходимо "протянуть" формулы в указанных ячейках</t>
    </r>
  </si>
  <si>
    <t>9=3+4+5+6+7+8а+8б</t>
  </si>
  <si>
    <r>
      <t xml:space="preserve">В графах </t>
    </r>
    <r>
      <rPr>
        <rFont val="Times New Roman"/>
        <b val="true"/>
        <color rgb="000000" tint="0"/>
        <sz val="12"/>
      </rPr>
      <t>9, 11, 12а, 15</t>
    </r>
    <r>
      <rPr>
        <rFont val="Times New Roman"/>
        <color rgb="000000" tint="0"/>
        <sz val="12"/>
      </rPr>
      <t xml:space="preserve"> тоже формулы, которые надо "протягивать" при увеличении позиций продукции (при увеличении количества строк)</t>
    </r>
  </si>
  <si>
    <r>
      <t>КТРУ</t>
    </r>
    <r>
      <rPr>
        <rFont val="Times New Roman"/>
        <b val="true"/>
        <color rgb="000000" tint="0"/>
        <sz val="11"/>
        <vertAlign val="superscript"/>
      </rPr>
      <t>1</t>
    </r>
  </si>
  <si>
    <r>
      <t>ККН</t>
    </r>
    <r>
      <rPr>
        <rFont val="Times New Roman"/>
        <b val="true"/>
        <color rgb="000000" tint="0"/>
        <sz val="11"/>
        <vertAlign val="superscript"/>
      </rPr>
      <t>2</t>
    </r>
  </si>
  <si>
    <t>Номер источника ценовой информации (ИЦИ №i) и цена единицы товара, работы, услуги, представленная i-тым ИЦИ (Цi), руб.</t>
  </si>
  <si>
    <r>
      <t xml:space="preserve">    </t>
    </r>
    <r>
      <rPr>
        <rFont val="Times New Roman"/>
        <color rgb="000000" tint="0"/>
        <sz val="10"/>
        <vertAlign val="superscript"/>
      </rPr>
      <t>2</t>
    </r>
    <r>
      <rPr>
        <rFont val="Times New Roman"/>
        <b val="true"/>
        <color rgb="000000" tint="0"/>
        <sz val="10"/>
      </rPr>
      <t>ККН</t>
    </r>
    <r>
      <rPr>
        <rFont val="Times New Roman"/>
        <color rgb="000000" tint="0"/>
        <sz val="10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rFont val="Times New Roman"/>
        <color rgb="000000" tint="0"/>
        <sz val="10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</si>
  <si>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</si>
  <si>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 xml:space="preserve">                  , руб.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</si>
  <si>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</si>
  <si>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</si>
  <si>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</si>
  <si>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</si>
  <si>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>Для определения и обоснования НМЦК в расчетах использованы три цены товара (работы, услуги)</t>
  </si>
  <si>
    <t>с осуществлением поиска ценовой информации в реестре контрактов, заключенных заказчиками</t>
  </si>
  <si>
    <r>
      <rPr>
        <rFont val="Times New Roman"/>
        <color rgb="FF6600" tint="0"/>
        <sz val="10"/>
      </rPr>
      <t>если был ЕИ, т</t>
    </r>
    <r>
      <rPr>
        <rFont val="Times New Roman"/>
        <color rgb="FF6600" tint="0"/>
        <sz val="10"/>
      </rPr>
      <t>о У=0%</t>
    </r>
    <r>
      <rPr>
        <rFont val="Times New Roman"/>
        <color rgb="000000" tint="0"/>
        <sz val="10"/>
      </rPr>
      <t xml:space="preserve"> ;                  </t>
    </r>
    <r>
      <rPr>
        <rFont val="Times New Roman"/>
        <color rgb="0000FF" tint="0"/>
        <sz val="10"/>
      </rPr>
      <t>если был ОК, то У≤10%</t>
    </r>
    <r>
      <rPr>
        <rFont val="Times New Roman"/>
        <color rgb="800080" tint="0"/>
        <sz val="10"/>
      </rPr>
      <t>;</t>
    </r>
    <r>
      <rPr>
        <rFont val="Times New Roman"/>
        <color rgb="000000" tint="0"/>
        <sz val="10"/>
      </rPr>
      <t xml:space="preserve">                                             </t>
    </r>
    <r>
      <rPr>
        <rFont val="Times New Roman"/>
        <color rgb="993300" tint="0"/>
        <sz val="10"/>
      </rPr>
      <t>если был АЭФ, то У≤13%</t>
    </r>
    <r>
      <rPr>
        <rFont val="Times New Roman"/>
        <color rgb="993300" tint="0"/>
        <sz val="10"/>
      </rPr>
      <t xml:space="preserve">; </t>
    </r>
    <r>
      <rPr>
        <rFont val="Times New Roman"/>
        <color rgb="000000" tint="0"/>
        <sz val="10"/>
      </rPr>
      <t xml:space="preserve">                      </t>
    </r>
    <r>
      <rPr>
        <rFont val="Times New Roman"/>
        <color rgb="008000" tint="0"/>
        <sz val="10"/>
      </rPr>
      <t>если был ЗК, то У≤17%</t>
    </r>
  </si>
  <si>
    <t>6=3+4+5</t>
  </si>
  <si>
    <r>
      <t xml:space="preserve">    </t>
    </r>
    <r>
      <rPr>
        <rFont val="Times New Roman"/>
        <color rgb="000000" tint="0"/>
        <sz val="10"/>
        <vertAlign val="superscript"/>
      </rPr>
      <t>1</t>
    </r>
    <r>
      <rPr>
        <rFont val="Times New Roman"/>
        <b val="true"/>
        <color rgb="000000" tint="0"/>
        <sz val="10"/>
      </rPr>
      <t>КТРУ</t>
    </r>
    <r>
      <rPr>
        <rFont val="Times New Roman"/>
        <color rgb="000000" tint="0"/>
        <sz val="10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rFont val="Times New Roman"/>
        <color rgb="000000" tint="0"/>
        <sz val="10"/>
      </rPr>
      <t>.</t>
    </r>
  </si>
  <si>
    <r>
      <rPr>
        <rFont val="Times New Roman"/>
        <b val="true"/>
        <sz val="12"/>
        <u val="single"/>
      </rPr>
      <t xml:space="preserve">Внимание!!! </t>
    </r>
    <r>
      <rPr>
        <rFont val="Times New Roman"/>
        <sz val="12"/>
      </rPr>
      <t xml:space="preserve">В графах </t>
    </r>
    <r>
      <rPr>
        <rFont val="Times New Roman"/>
        <b val="true"/>
        <sz val="12"/>
      </rPr>
      <t>9-12</t>
    </r>
    <r>
      <rPr>
        <rFont val="Times New Roman"/>
        <sz val="12"/>
      </rPr>
      <t xml:space="preserve"> имеются формулы (просто они </t>
    </r>
    <r>
      <rPr>
        <rFont val="Times New Roman"/>
        <b val="true"/>
        <sz val="12"/>
      </rPr>
      <t>не просматриваются</t>
    </r>
    <r>
      <rPr>
        <rFont val="Times New Roman"/>
        <sz val="12"/>
      </rPr>
      <t>). При увеличении количества строк (позиций продукции) необходимо "протянуть" формулы в указанных ячейках</t>
    </r>
  </si>
  <si>
    <t>8 = кол-во ИЦИ</t>
  </si>
  <si>
    <t>9=           /n</t>
  </si>
  <si>
    <t>12=9*7</t>
  </si>
  <si>
    <t>Обоснование и расчет НМЦК методом сопоставимых рыночных цен (анализа рынка)</t>
  </si>
  <si>
    <t xml:space="preserve">Начальная (максимальная) цена контракта </t>
  </si>
  <si>
    <r>
      <t xml:space="preserve">В графах </t>
    </r>
    <r>
      <rPr>
        <rFont val="Times New Roman"/>
        <b val="true"/>
        <color rgb="000000" tint="0"/>
        <sz val="12"/>
      </rPr>
      <t>6,8,14</t>
    </r>
    <r>
      <rPr>
        <rFont val="Times New Roman"/>
        <color rgb="000000" tint="0"/>
        <sz val="12"/>
      </rPr>
      <t xml:space="preserve"> тоже формулы, которые надо "протягивать" при увеличении позиций продукции (при увеличении количества строк)</t>
    </r>
  </si>
  <si>
    <r>
      <t xml:space="preserve">НМЦКтариф,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</si>
  <si>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t>Используемый метод определения НМЦК с обоснованием:</t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</si>
  <si>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</si>
  <si>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>Дата подготовки обоснования НМЦК: _ _._._. 201_г.</t>
  </si>
  <si>
    <t>_ _._._. 201_г.</t>
  </si>
  <si>
    <r>
      <t>Тарифный метод - НМЦКтариф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п.5.1-5.2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</si>
  <si>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    </t>
    </r>
    <r>
      <rPr>
        <rFont val="Times New Roman"/>
        <color rgb="000000" tint="0"/>
        <sz val="10"/>
        <vertAlign val="superscript"/>
      </rPr>
      <t>1</t>
    </r>
    <r>
      <rPr>
        <rFont val="Times New Roman"/>
        <b val="true"/>
        <color rgb="000000" tint="0"/>
        <sz val="10"/>
      </rPr>
      <t>КТРУ</t>
    </r>
    <r>
      <rPr>
        <rFont val="Times New Roman"/>
        <color rgb="000000" tint="0"/>
        <sz val="10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rFont val="Times New Roman"/>
        <color rgb="000000" tint="0"/>
        <sz val="10"/>
      </rPr>
      <t>.</t>
    </r>
  </si>
  <si>
    <t xml:space="preserve">(указывается правовой акт) </t>
  </si>
  <si>
    <t>Цена закупаемой продукции подлежат государственному регулированию в соответствии с:</t>
  </si>
  <si>
    <r>
      <t>КТРУ</t>
    </r>
    <r>
      <rPr>
        <rFont val="Times New Roman"/>
        <b val="true"/>
        <color rgb="000000" tint="0"/>
        <sz val="11"/>
        <vertAlign val="superscript"/>
      </rPr>
      <t>1</t>
    </r>
  </si>
  <si>
    <r>
      <t>ККН</t>
    </r>
    <r>
      <rPr>
        <rFont val="Times New Roman"/>
        <b val="true"/>
        <color rgb="000000" tint="0"/>
        <sz val="11"/>
        <vertAlign val="superscript"/>
      </rPr>
      <t>2</t>
    </r>
  </si>
  <si>
    <t>5=3*4</t>
  </si>
  <si>
    <r>
      <t xml:space="preserve">    </t>
    </r>
    <r>
      <rPr>
        <rFont val="Times New Roman"/>
        <color rgb="000000" tint="0"/>
        <sz val="10"/>
        <vertAlign val="superscript"/>
      </rPr>
      <t>2</t>
    </r>
    <r>
      <rPr>
        <rFont val="Times New Roman"/>
        <b val="true"/>
        <color rgb="000000" tint="0"/>
        <sz val="10"/>
      </rPr>
      <t>ККН</t>
    </r>
    <r>
      <rPr>
        <rFont val="Times New Roman"/>
        <color rgb="000000" tint="0"/>
        <sz val="10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rFont val="Times New Roman"/>
        <color rgb="000000" tint="0"/>
        <sz val="10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</si>
  <si>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 xml:space="preserve">                                                                            цена (тариф) единицы товара, работы, услуги, установленная в рамках государственного регулирования цен (тарифов) или установленная муниципальным правовым актом</t>
  </si>
  <si>
    <r>
      <t xml:space="preserve">Обоснование и расчет НМЦК </t>
    </r>
    <r>
      <rPr>
        <rFont val="Times New Roman"/>
        <b val="true"/>
        <color rgb="FF0000" tint="0"/>
        <sz val="11"/>
      </rPr>
      <t>тарифным методом</t>
    </r>
  </si>
  <si>
    <t xml:space="preserve">руб. </t>
  </si>
  <si>
    <r>
      <t xml:space="preserve">    </t>
    </r>
    <r>
      <rPr>
        <rFont val="Times New Roman"/>
        <color rgb="000000" tint="0"/>
        <sz val="10"/>
        <vertAlign val="superscript"/>
      </rPr>
      <t>1</t>
    </r>
    <r>
      <rPr>
        <rFont val="Times New Roman"/>
        <b val="true"/>
        <color rgb="000000" tint="0"/>
        <sz val="10"/>
      </rPr>
      <t>КТРУ</t>
    </r>
    <r>
      <rPr>
        <rFont val="Times New Roman"/>
        <color rgb="000000" tint="0"/>
        <sz val="10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rFont val="Times New Roman"/>
        <color rgb="000000" tint="0"/>
        <sz val="10"/>
      </rPr>
      <t>.</t>
    </r>
  </si>
  <si>
    <r>
      <t xml:space="preserve">    </t>
    </r>
    <r>
      <rPr>
        <rFont val="Times New Roman"/>
        <color rgb="000000" tint="0"/>
        <sz val="10"/>
        <vertAlign val="superscript"/>
      </rPr>
      <t>2</t>
    </r>
    <r>
      <rPr>
        <rFont val="Times New Roman"/>
        <b val="true"/>
        <color rgb="000000" tint="0"/>
        <sz val="10"/>
      </rPr>
      <t>ККН</t>
    </r>
    <r>
      <rPr>
        <rFont val="Times New Roman"/>
        <color rgb="000000" tint="0"/>
        <sz val="10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rFont val="Times New Roman"/>
        <color rgb="000000" tint="0"/>
        <sz val="10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</si>
  <si>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t>КТРУ</t>
    </r>
    <r>
      <rPr>
        <rFont val="Times New Roman"/>
        <b val="true"/>
        <color rgb="000000" tint="0"/>
        <sz val="11"/>
        <vertAlign val="superscript"/>
      </rPr>
      <t>1</t>
    </r>
  </si>
  <si>
    <r>
      <t>ККН</t>
    </r>
    <r>
      <rPr>
        <rFont val="Times New Roman"/>
        <b val="true"/>
        <color rgb="000000" tint="0"/>
        <sz val="11"/>
        <vertAlign val="superscript"/>
      </rPr>
      <t>2</t>
    </r>
  </si>
  <si>
    <t>4.1</t>
  </si>
  <si>
    <t>4.2</t>
  </si>
  <si>
    <r>
      <t xml:space="preserve">Обоснование и расчет НМЦК </t>
    </r>
    <r>
      <rPr>
        <rFont val="Times New Roman"/>
        <b val="true"/>
        <color rgb="FF0000" tint="0"/>
        <sz val="11"/>
      </rPr>
      <t>тарифным методом</t>
    </r>
  </si>
  <si>
    <t>4.3=4.1*4.2</t>
  </si>
  <si>
    <t>5=3*4.3</t>
  </si>
  <si>
    <t xml:space="preserve">                                                                                                                                                      цена (тариф) единицы товара, работы, услуги, установленная в рамках государственного регулирования цен (тарифов) или установленная муниципальным правовым актом</t>
  </si>
  <si>
    <r>
      <rPr>
        <rFont val="Times New Roman"/>
        <b val="true"/>
        <color rgb="000000" tint="0"/>
        <sz val="12"/>
      </rPr>
      <t>v</t>
    </r>
    <r>
      <rPr>
        <rFont val="Times New Roman"/>
        <b val="true"/>
        <color rgb="000000" tint="0"/>
        <sz val="10"/>
      </rPr>
      <t xml:space="preserve"> - Объем оказываемых услуг, ед.</t>
    </r>
  </si>
  <si>
    <t xml:space="preserve">                                                                                                 руб. </t>
  </si>
  <si>
    <r>
      <t xml:space="preserve">    </t>
    </r>
    <r>
      <rPr>
        <rFont val="Times New Roman"/>
        <color rgb="000000" tint="0"/>
        <sz val="10"/>
        <vertAlign val="superscript"/>
      </rPr>
      <t>1</t>
    </r>
    <r>
      <rPr>
        <rFont val="Times New Roman"/>
        <b val="true"/>
        <color rgb="000000" tint="0"/>
        <sz val="10"/>
      </rPr>
      <t>КТРУ</t>
    </r>
    <r>
      <rPr>
        <rFont val="Times New Roman"/>
        <color rgb="000000" tint="0"/>
        <sz val="10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rFont val="Times New Roman"/>
        <color rgb="000000" tint="0"/>
        <sz val="10"/>
      </rPr>
      <t>.</t>
    </r>
  </si>
  <si>
    <r>
      <t xml:space="preserve">    Так как применение 100-р не является однозначным "тарифным" методом (здесь отсутствует государственное регулирование цен), то различные контролирующие органы могут не принять такой расчет и спросить заказчика, почему он не применил метод анализа рынка. В связи с этим, несмотря на то, что КГЗ "разрешает" применять 100-р без анализа рынка,</t>
    </r>
    <r>
      <rPr>
        <rFont val="Times New Roman"/>
        <b val="true"/>
        <color rgb="000000" tint="0"/>
        <sz val="11"/>
        <u val="single"/>
      </rPr>
      <t xml:space="preserve"> администрация не рекомендует это делать</t>
    </r>
    <r>
      <rPr>
        <rFont val="Times New Roman"/>
        <color rgb="000000" tint="0"/>
        <sz val="11"/>
      </rPr>
      <t>. Выбирайте таблицу "анализ рынка + нормирование", тогда претензий у контролирующих органов не будет. При этом обращаем Ваше внимание, что заказчик сам принимает решение и несет полную ответственность за выпор способа расчета НМЦК</t>
    </r>
  </si>
  <si>
    <r>
      <t xml:space="preserve">    </t>
    </r>
    <r>
      <rPr>
        <rFont val="Times New Roman"/>
        <color rgb="000000" tint="0"/>
        <sz val="10"/>
        <vertAlign val="superscript"/>
      </rPr>
      <t>2</t>
    </r>
    <r>
      <rPr>
        <rFont val="Times New Roman"/>
        <b val="true"/>
        <color rgb="000000" tint="0"/>
        <sz val="10"/>
      </rPr>
      <t>ККН</t>
    </r>
    <r>
      <rPr>
        <rFont val="Times New Roman"/>
        <color rgb="000000" tint="0"/>
        <sz val="10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rFont val="Times New Roman"/>
        <color rgb="000000" tint="0"/>
        <sz val="10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</si>
  <si>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t>КТРУ</t>
    </r>
    <r>
      <rPr>
        <rFont val="Times New Roman"/>
        <b val="true"/>
        <color rgb="000000" tint="0"/>
        <sz val="11"/>
        <vertAlign val="superscript"/>
      </rPr>
      <t>1</t>
    </r>
  </si>
  <si>
    <r>
      <t>ККН</t>
    </r>
    <r>
      <rPr>
        <rFont val="Times New Roman"/>
        <b val="true"/>
        <color rgb="000000" tint="0"/>
        <sz val="11"/>
        <vertAlign val="superscript"/>
      </rPr>
      <t>2</t>
    </r>
  </si>
  <si>
    <r>
      <t xml:space="preserve">Обоснование и расчет НМЦК </t>
    </r>
    <r>
      <rPr>
        <rFont val="Times New Roman"/>
        <b val="true"/>
        <color rgb="FF0000" tint="0"/>
        <sz val="11"/>
      </rPr>
      <t>тарифным методом</t>
    </r>
  </si>
  <si>
    <r>
      <t xml:space="preserve">    </t>
    </r>
    <r>
      <rPr>
        <rFont val="Times New Roman"/>
        <color rgb="000000" tint="0"/>
        <sz val="10"/>
        <vertAlign val="superscript"/>
      </rPr>
      <t>1</t>
    </r>
    <r>
      <rPr>
        <rFont val="Times New Roman"/>
        <b val="true"/>
        <color rgb="000000" tint="0"/>
        <sz val="10"/>
      </rPr>
      <t>КТРУ</t>
    </r>
    <r>
      <rPr>
        <rFont val="Times New Roman"/>
        <color rgb="000000" tint="0"/>
        <sz val="10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rFont val="Times New Roman"/>
        <color rgb="000000" tint="0"/>
        <sz val="10"/>
      </rPr>
      <t>.</t>
    </r>
  </si>
  <si>
    <r>
      <t>КТРУ</t>
    </r>
    <r>
      <rPr>
        <rFont val="Times New Roman"/>
        <b val="true"/>
        <color rgb="000000" tint="0"/>
        <sz val="11"/>
        <vertAlign val="superscript"/>
      </rPr>
      <t>1</t>
    </r>
  </si>
  <si>
    <r>
      <t xml:space="preserve">Обоснование и расчет НМЦК. </t>
    </r>
    <r>
      <rPr>
        <rFont val="Times New Roman"/>
        <b val="true"/>
        <color rgb="993300" tint="0"/>
        <sz val="11"/>
      </rPr>
      <t>Проектно-сметный метод</t>
    </r>
  </si>
  <si>
    <r>
      <t>ККН</t>
    </r>
    <r>
      <rPr>
        <rFont val="Times New Roman"/>
        <b val="true"/>
        <color rgb="000000" tint="0"/>
        <sz val="11"/>
        <vertAlign val="superscript"/>
      </rPr>
      <t>2</t>
    </r>
  </si>
  <si>
    <r>
      <t xml:space="preserve">    </t>
    </r>
    <r>
      <rPr>
        <rFont val="Times New Roman"/>
        <color rgb="000000" tint="0"/>
        <sz val="10"/>
        <vertAlign val="superscript"/>
      </rPr>
      <t>2</t>
    </r>
    <r>
      <rPr>
        <rFont val="Times New Roman"/>
        <b val="true"/>
        <color rgb="000000" tint="0"/>
        <sz val="10"/>
      </rPr>
      <t>ККН</t>
    </r>
    <r>
      <rPr>
        <rFont val="Times New Roman"/>
        <color rgb="000000" tint="0"/>
        <sz val="10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rFont val="Times New Roman"/>
        <color rgb="000000" tint="0"/>
        <sz val="10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</si>
  <si>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 xml:space="preserve">     Приказ Министерства строительства и жилищно-коммунального хозяйства РФ от 23 декабря 2019 № 841/пр:</t>
  </si>
  <si>
    <t>Наименование услуги</t>
  </si>
  <si>
    <r>
      <t>Проектно-сметный расчет,</t>
    </r>
    <r>
      <rPr>
        <rFont val="Times New Roman"/>
        <b val="true"/>
        <color rgb="000000" tint="0"/>
        <sz val="10"/>
        <u val="single"/>
      </rPr>
      <t xml:space="preserve"> выполняемый на основании сметных нормативов, включенных в федеральный реестр сметных нормативов</t>
    </r>
  </si>
  <si>
    <t>v - кол-во (объем) услуги, ед.</t>
  </si>
  <si>
    <r>
      <t xml:space="preserve">     10. НМЦК при осуществлении закупок подрядных работ по инженерным изысканиям и (или)</t>
    </r>
    <r>
      <rPr>
        <rFont val="Times New Roman"/>
        <b val="true"/>
        <color rgb="000000" tint="0"/>
        <sz val="10"/>
        <u val="single"/>
      </rPr>
      <t xml:space="preserve"> по подготовке проектной документации</t>
    </r>
    <r>
      <rPr>
        <rFont val="Times New Roman"/>
        <color rgb="000000" tint="0"/>
        <sz val="10"/>
      </rPr>
      <t xml:space="preserve"> определяется с применением методов, предусмотренных частью 1 статьи 22 Федерального закона № 44-ФЗ, в том числе с составлением расчетов (смет) на основании сметных нормативов, включенных в федеральный реестр сметных нормативов, формируемый Министерством строительства и ЖКХ РФ в соответствии с федеральным реестром сметных нормативов.                                                                                                                                                                                                                                                      10.1. </t>
    </r>
    <r>
      <rPr>
        <rFont val="Times New Roman"/>
        <b val="true"/>
        <color rgb="000000" tint="0"/>
        <sz val="10"/>
        <u val="single"/>
      </rPr>
      <t>Приоритетным методом</t>
    </r>
    <r>
      <rPr>
        <rFont val="Times New Roman"/>
        <color rgb="000000" tint="0"/>
        <sz val="10"/>
      </rPr>
      <t xml:space="preserve"> определения НМЦК при осуществлении закупок подрядных работ по инженерным изысканиям и (или) </t>
    </r>
    <r>
      <rPr>
        <rFont val="Times New Roman"/>
        <b val="true"/>
        <color rgb="000000" tint="0"/>
        <sz val="10"/>
        <u val="single"/>
      </rPr>
      <t>по подготовке проектной документации</t>
    </r>
    <r>
      <rPr>
        <rFont val="Times New Roman"/>
        <color rgb="000000" tint="0"/>
        <sz val="10"/>
      </rPr>
      <t xml:space="preserve"> является </t>
    </r>
    <r>
      <rPr>
        <rFont val="Times New Roman"/>
        <b val="true"/>
        <color rgb="000000" tint="0"/>
        <sz val="10"/>
        <u val="single"/>
      </rPr>
      <t xml:space="preserve">проектно-сметный метод расчета, выполняемый на основании сметных нормативов, включенных в федеральный реестр сметных нормативов.
</t>
    </r>
    <r>
      <rPr>
        <rFont val="Times New Roman"/>
        <color rgb="000000" tint="0"/>
        <sz val="10"/>
      </rPr>
      <t xml:space="preserve">Применение иных методов, предусмотренных частью 1 статьи 22 Федерального закона № 44-ФЗ, рекомендуется использовать при отсутствии соответствующих сметных нормативов на проектные работы и (или) инженерные изыскания, включенных в федеральный реестр сметных нормативов.
</t>
    </r>
    <r>
      <rPr>
        <rFont val="Times New Roman"/>
        <color rgb="000000" tint="0"/>
        <sz val="10"/>
      </rPr>
      <t xml:space="preserve"> 
</t>
    </r>
    <r>
      <rPr>
        <rFont val="Times New Roman"/>
        <color rgb="000000" tint="0"/>
        <sz val="10"/>
      </rPr>
      <t xml:space="preserve"> 
</t>
    </r>
  </si>
  <si>
    <t>Стоимость, руб.</t>
  </si>
  <si>
    <t>Приложение №1 к техническому заданию</t>
  </si>
  <si>
    <t>Расчет начальной (максимальной) цены контракта (НМЦК)</t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</si>
  <si>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</si>
  <si>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</si>
  <si>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НМЦК,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Приложени__ №___</t>
    </r>
    <r>
      <rPr>
        <rFont val="Times New Roman"/>
        <color rgb="000000" tint="0"/>
        <sz val="12"/>
      </rPr>
      <t>)</t>
    </r>
  </si>
  <si>
    <t>Порядок формирования НМЦК</t>
  </si>
  <si>
    <r>
      <t xml:space="preserve">Проектно-сметный метод- </t>
    </r>
    <r>
      <rPr>
        <rFont val="Times New Roman"/>
        <i val="true"/>
        <color rgb="000000" tint="0"/>
        <sz val="12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</si>
  <si>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Авансирование ___________________ </t>
    </r>
    <r>
      <rPr>
        <rFont val="Times New Roman"/>
        <i val="true"/>
        <color rgb="000000" tint="0"/>
        <sz val="12"/>
      </rPr>
      <t>(указать или размер, или %, или не предусматривается)</t>
    </r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</si>
  <si>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</si>
  <si>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t xml:space="preserve">Место выполнения работ: __________________ </t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</si>
  <si>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</si>
  <si>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rPr>
        <rFont val="Calibri"/>
        <b val="true"/>
        <color rgb="993300" tint="0"/>
        <sz val="11"/>
      </rPr>
      <t xml:space="preserve">Письмо Минфина России от 30.06.2020 N 24-01-06/56310
</t>
    </r>
    <r>
      <rPr>
        <rFont val="Calibri"/>
        <b val="true"/>
        <color rgb="000000" tint="0"/>
        <sz val="11"/>
      </rPr>
      <t>Использование проектно-сметного метода</t>
    </r>
    <r>
      <rPr>
        <color theme="1" tint="0"/>
        <sz val="11"/>
        <scheme val="minor"/>
      </rPr>
      <t xml:space="preserve"> в целях определения и обоснования НМЦК предусмотрено исключительно в случаях, указанных в </t>
    </r>
    <r>
      <rPr>
        <rFont val="Calibri"/>
        <color rgb="993300" tint="0"/>
        <sz val="11"/>
      </rPr>
      <t>частях 9 и 9.1 статьи 22</t>
    </r>
    <r>
      <rPr>
        <color theme="1" tint="0"/>
        <sz val="11"/>
        <scheme val="minor"/>
      </rPr>
      <t xml:space="preserve"> Закона N 44-ФЗ. </t>
    </r>
    <r>
      <rPr>
        <rFont val="Calibri"/>
        <b val="true"/>
        <color rgb="000000" tint="0"/>
        <sz val="11"/>
        <u val="single"/>
      </rPr>
      <t xml:space="preserve">Положениями </t>
    </r>
    <r>
      <rPr>
        <rFont val="Calibri"/>
        <b val="true"/>
        <color rgb="993300" tint="0"/>
        <sz val="11"/>
        <u val="single"/>
      </rPr>
      <t>части 9</t>
    </r>
    <r>
      <rPr>
        <rFont val="Calibri"/>
        <b val="true"/>
        <color rgb="000000" tint="0"/>
        <sz val="11"/>
        <u val="single"/>
      </rPr>
      <t xml:space="preserve"> статьи 22</t>
    </r>
    <r>
      <rPr>
        <color theme="1" tint="0"/>
        <sz val="11"/>
        <scheme val="minor"/>
      </rPr>
      <t xml:space="preserve"> Закона N 44-ФЗ предусмотрен проектно сметный метод, который заключается в определении НМЦК на строительство, реконструкцию, </t>
    </r>
    <r>
      <rPr>
        <rFont val="Calibri"/>
        <color rgb="993300" tint="0"/>
        <sz val="11"/>
      </rPr>
      <t>капитальный ремонт</t>
    </r>
    <r>
      <rPr>
        <color theme="1" tint="0"/>
        <sz val="11"/>
        <scheme val="minor"/>
      </rPr>
      <t xml:space="preserve">, снос объекта капитального строительства, проведение работ по сохранению объектов культурного наследия (памятников истории и культуры) народов Российской Федерации, за исключением научно-методического руководства, технического и авторского надзора, на проектной документации
</t>
    </r>
    <r>
      <rPr>
        <color theme="1" tint="0"/>
        <sz val="11"/>
        <scheme val="minor"/>
      </rPr>
      <t xml:space="preserve">В соответствии с </t>
    </r>
    <r>
      <rPr>
        <rFont val="Calibri"/>
        <b val="true"/>
        <color rgb="993300" tint="0"/>
        <sz val="11"/>
        <u val="single"/>
      </rPr>
      <t>частью 9.1.</t>
    </r>
    <r>
      <rPr>
        <rFont val="Calibri"/>
        <b val="true"/>
        <color rgb="000000" tint="0"/>
        <sz val="11"/>
        <u val="single"/>
      </rPr>
      <t xml:space="preserve"> статьи 22 </t>
    </r>
    <r>
      <rPr>
        <color theme="1" tint="0"/>
        <sz val="11"/>
        <scheme val="minor"/>
      </rPr>
      <t xml:space="preserve">Закона N 44-ФЗ проектно-сметный метод может также применяться при определении и обосновании НМЦК, цены контракта, заключаемого с единственным поставщиком (подрядчиком, исполнителем), </t>
    </r>
    <r>
      <rPr>
        <rFont val="Calibri"/>
        <color rgb="993300" tint="0"/>
        <sz val="11"/>
      </rPr>
      <t xml:space="preserve">на текущий ремонт зданий, строений, сооружений, помещений
</t>
    </r>
  </si>
  <si>
    <t>Цена выполнения работ, расчитанная в приложении "Смета заказчика"</t>
  </si>
  <si>
    <t>Описание объекта закупки представлено в приложении "Смета заказчика"</t>
  </si>
  <si>
    <t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 График выполнения работ представлен в Приложении № __</t>
  </si>
  <si>
    <r>
      <t xml:space="preserve">НМЦК, руб. (определение и обоснование НМЦК представлено в </t>
    </r>
    <r>
      <rPr>
        <rFont val="Times New Roman"/>
        <b val="true"/>
        <color rgb="000000" tint="0"/>
        <sz val="11"/>
      </rPr>
      <t>Приложениях №№ __</t>
    </r>
    <r>
      <rPr>
        <rFont val="Times New Roman"/>
        <color rgb="000000" tint="0"/>
        <sz val="11"/>
      </rPr>
      <t>)</t>
    </r>
  </si>
  <si>
    <r>
      <t xml:space="preserve">Авансирование ___________________ </t>
    </r>
    <r>
      <rPr>
        <rFont val="Times New Roman"/>
        <i val="true"/>
        <color rgb="000000" tint="0"/>
        <sz val="11"/>
      </rPr>
      <t>(указать или размер, или %, или не предусматривается)</t>
    </r>
  </si>
  <si>
    <t>Поправочный коэффициент к "Смете заказчика"</t>
  </si>
  <si>
    <r>
      <rPr>
        <rFont val="Calibri"/>
        <b val="true"/>
        <color rgb="000000" tint="0"/>
        <sz val="11"/>
      </rPr>
      <t>Распоряжение администрации Фрунзенского района СПб от 15.08.2013 № 1660-p</t>
    </r>
    <r>
      <rPr>
        <color theme="1" tint="0"/>
        <sz val="11"/>
        <scheme val="minor"/>
      </rPr>
      <t xml:space="preserve"> </t>
    </r>
    <r>
      <rPr>
        <rFont val="Calibri"/>
        <b val="true"/>
        <color rgb="800080" tint="0"/>
        <sz val="11"/>
      </rPr>
      <t xml:space="preserve">«Об утверждении Положения о взаимодействии СПб ГБУ «Служба заказчика администрации Фрунзенского района Санкт-Петербурга», структурных подразделений администрации, подведомственных учреждений в сферах благоустройства, капитального и текущего ремонта» </t>
    </r>
    <r>
      <rPr>
        <color theme="1" tint="0"/>
        <sz val="11"/>
        <scheme val="minor"/>
      </rPr>
      <t xml:space="preserve">                                                                                                     </t>
    </r>
    <r>
      <rPr>
        <rFont val="Calibri"/>
        <b val="true"/>
        <color rgb="800080" tint="0"/>
        <sz val="11"/>
        <u val="single"/>
      </rPr>
      <t>3.6.1.</t>
    </r>
    <r>
      <rPr>
        <rFont val="Calibri"/>
        <b val="true"/>
        <color rgb="800080" tint="0"/>
        <sz val="11"/>
      </rPr>
      <t xml:space="preserve"> </t>
    </r>
    <r>
      <rPr>
        <color theme="1" tint="0"/>
        <sz val="11"/>
        <scheme val="minor"/>
      </rPr>
      <t xml:space="preserve">Проект Технического задания передается Заказчику в электронном виде (включая сметную документацию) по электронной почте, а также на бумажном носителе с визой руководителя Службы заказчика (лица, его замещающего). Служба заказчика несет ответственность за соответствие передаваемого заказчику Технического задания в электронном виде и на бумажном носителе.
</t>
    </r>
    <r>
      <rPr>
        <color theme="1" tint="0"/>
        <sz val="11"/>
        <scheme val="minor"/>
      </rPr>
      <t xml:space="preserve">К проекту технического задания на бумажном носителе прилагаются соответствующие документы и материалы, подтверждающие определение и обоснование НМЦК в соответствии с действующим законодательством, регулирующим порядок формирования НМЦК.                                                              </t>
    </r>
    <r>
      <rPr>
        <rFont val="Calibri"/>
        <b val="true"/>
        <color rgb="800080" tint="0"/>
        <sz val="11"/>
        <u val="single"/>
      </rPr>
      <t xml:space="preserve">3.6.3. </t>
    </r>
    <r>
      <rPr>
        <color theme="1" tint="0"/>
        <sz val="11"/>
        <scheme val="minor"/>
      </rPr>
      <t xml:space="preserve">В случае, обращения заказчика для разработки Технического задания в иную специализированную организацию в соответствии со статьей 40 Федерального закона, Заказчик обязан передать в Службу заказчика для проведения экспертизы Техническое задание, разработанное специализированной организацией. К проекту технического задания прилагаются соответствующие документы и материалы, подтверждающие определение и обоснование НМЦК в соответствии с действующим законодательством, регулирующим порядок формирования НМЦК. </t>
    </r>
    <r>
      <rPr>
        <rFont val="Calibri"/>
        <color rgb="993300" tint="0"/>
        <sz val="11"/>
      </rPr>
      <t xml:space="preserve">После проведения экспертизы техническое задание (включающее расчет НМЦК) визируется руководителем Службы заказчика (лицом, его замещающим) и передается Заказчику.
</t>
    </r>
    <r>
      <rPr>
        <rFont val="Calibri"/>
        <b val="true"/>
        <color rgb="800080" tint="0"/>
        <sz val="11"/>
        <u val="single"/>
      </rPr>
      <t xml:space="preserve">3.6.5. </t>
    </r>
    <r>
      <rPr>
        <rFont val="Calibri"/>
        <color rgb="993300" tint="0"/>
        <sz val="11"/>
      </rPr>
      <t xml:space="preserve">Заказчик несет ответственность </t>
    </r>
    <r>
      <rPr>
        <rFont val="Calibri"/>
        <color rgb="000000" tint="0"/>
        <sz val="11"/>
      </rPr>
      <t>за</t>
    </r>
    <r>
      <rPr>
        <color theme="1" tint="0"/>
        <sz val="11"/>
        <scheme val="minor"/>
      </rPr>
      <t xml:space="preserve"> включение в закупочную документацию Технического задания, разработанного Службой заказчика, и/или прошедшего экспертизу в порядке, установленном пунктом 3.6.3 настоящего Положения.</t>
    </r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</si>
  <si>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1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rFont val="Times New Roman"/>
        <color rgb="000000" tint="0"/>
        <sz val="11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rFont val="Times New Roman"/>
        <i val="true"/>
        <color rgb="000000" tint="0"/>
        <sz val="11"/>
      </rPr>
      <t>(</t>
    </r>
    <r>
      <rPr>
        <rFont val="Times New Roman"/>
        <b val="true"/>
        <i val="true"/>
        <color rgb="FF0000" tint="0"/>
        <sz val="11"/>
      </rPr>
      <t>п.3.7.1</t>
    </r>
    <r>
      <rPr>
        <rFont val="Times New Roman"/>
        <i val="true"/>
        <color rgb="000000" tint="0"/>
        <sz val="11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</si>
  <si>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>КТРУ</t>
    </r>
    <r>
      <rPr>
        <rFont val="Times New Roman"/>
        <b val="true"/>
        <color rgb="000000" tint="0"/>
        <sz val="11"/>
        <vertAlign val="superscript"/>
      </rPr>
      <t>1</t>
    </r>
  </si>
  <si>
    <r>
      <t xml:space="preserve">    </t>
    </r>
    <r>
      <rPr>
        <rFont val="Times New Roman"/>
        <color rgb="000000" tint="0"/>
        <sz val="10"/>
        <vertAlign val="superscript"/>
      </rPr>
      <t>2</t>
    </r>
    <r>
      <rPr>
        <rFont val="Times New Roman"/>
        <b val="true"/>
        <color rgb="000000" tint="0"/>
        <sz val="10"/>
      </rPr>
      <t>ККН</t>
    </r>
    <r>
      <rPr>
        <rFont val="Times New Roman"/>
        <color rgb="000000" tint="0"/>
        <sz val="10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rFont val="Times New Roman"/>
        <color rgb="000000" tint="0"/>
        <sz val="10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</si>
  <si>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rPr>
        <rFont val="Times New Roman"/>
        <b val="true"/>
        <color rgb="0000FF" tint="0"/>
        <sz val="14"/>
        <u val="single"/>
      </rPr>
      <t>Для ПСД</t>
    </r>
    <r>
      <rPr>
        <rFont val="Times New Roman"/>
        <b val="true"/>
        <color rgb="0000FF" tint="0"/>
        <sz val="14"/>
      </rPr>
      <t>:</t>
    </r>
    <r>
      <rPr>
        <rFont val="Times New Roman"/>
        <color rgb="000000" tint="0"/>
        <sz val="12"/>
      </rPr>
      <t xml:space="preserve"> Приказ Минстроя России от 04.08.2020 N 421/пр
</t>
    </r>
    <r>
      <rPr>
        <rFont val="Times New Roman"/>
        <color rgb="000000" tint="0"/>
        <sz val="12"/>
      </rPr>
      <t xml:space="preserve">"Об утверждении Методики определения сметной стоимости строительства, реконструкции, капитального ремонта,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Федерации": "13. При отсутствии во ФГИС ЦС данных о сметных ценах в базисном или текущем уровне цен на отдельные материальные ресурсы и оборудование, а также сметных нормативов на отдельные виды работ и услуг допускается определение их сметной стоимости </t>
    </r>
    <r>
      <rPr>
        <rFont val="Times New Roman"/>
        <b val="true"/>
        <color rgb="993300" tint="0"/>
        <sz val="12"/>
        <u val="single"/>
      </rPr>
      <t>по наиболее экономичному варианту</t>
    </r>
    <r>
      <rPr>
        <rFont val="Times New Roman"/>
        <color rgb="000000" tint="0"/>
        <sz val="12"/>
      </rPr>
      <t xml:space="preserve">, определенному на основании сбора информации о текущих ценах"                                                                               ФАУ "Главгосэкспертиза России"
</t>
    </r>
    <r>
      <rPr>
        <rFont val="Times New Roman"/>
        <color rgb="000000" tint="0"/>
        <sz val="12"/>
      </rPr>
      <t xml:space="preserve">"Таблица вопросов по разъяснению положений ПП РФ от 09.08.2021 №315 и приказа Минстроя РФ от 21.07.2021 №500/пр: "положение Методики N 421/пр соответствует требованиям пунктов 13 - 15 указанной Методики".
</t>
    </r>
  </si>
  <si>
    <r>
      <t>ККН</t>
    </r>
    <r>
      <rPr>
        <rFont val="Times New Roman"/>
        <b val="true"/>
        <color rgb="000000" tint="0"/>
        <sz val="11"/>
        <vertAlign val="superscript"/>
      </rPr>
      <t>2</t>
    </r>
  </si>
  <si>
    <t xml:space="preserve">     *В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</si>
  <si>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r>
      <rPr>
        <rFont val="Times New Roman"/>
        <b val="true"/>
        <color rgb="993300" tint="0"/>
        <sz val="12"/>
      </rPr>
      <t xml:space="preserve">Письмо Минфина России от 30.06.2020 N 24-01-06/56310
</t>
    </r>
    <r>
      <rPr>
        <rFont val="Times New Roman"/>
        <b val="true"/>
        <color rgb="000000" tint="0"/>
        <sz val="12"/>
      </rPr>
      <t>Использование проектно-сметного метода</t>
    </r>
    <r>
      <rPr>
        <rFont val="Times New Roman"/>
        <color rgb="000000" tint="0"/>
        <sz val="12"/>
      </rPr>
      <t xml:space="preserve"> в целях определения и обоснования НМЦК предусмотрено исключительно в случаях, указанных в </t>
    </r>
    <r>
      <rPr>
        <rFont val="Times New Roman"/>
        <color rgb="993300" tint="0"/>
        <sz val="12"/>
      </rPr>
      <t>частях 9 и 9.1 статьи 22</t>
    </r>
    <r>
      <rPr>
        <rFont val="Times New Roman"/>
        <color rgb="000000" tint="0"/>
        <sz val="12"/>
      </rPr>
      <t xml:space="preserve"> Закона N 44-ФЗ                 </t>
    </r>
    <r>
      <rPr>
        <rFont val="Times New Roman"/>
        <b val="true"/>
        <color rgb="000000" tint="0"/>
        <sz val="12"/>
        <u val="single"/>
      </rPr>
      <t xml:space="preserve">Положениями </t>
    </r>
    <r>
      <rPr>
        <rFont val="Times New Roman"/>
        <b val="true"/>
        <color rgb="993300" tint="0"/>
        <sz val="12"/>
        <u val="single"/>
      </rPr>
      <t>части 9</t>
    </r>
    <r>
      <rPr>
        <rFont val="Times New Roman"/>
        <b val="true"/>
        <color rgb="000000" tint="0"/>
        <sz val="12"/>
        <u val="single"/>
      </rPr>
      <t xml:space="preserve"> статьи 22</t>
    </r>
    <r>
      <rPr>
        <rFont val="Times New Roman"/>
        <color rgb="000000" tint="0"/>
        <sz val="12"/>
      </rPr>
      <t xml:space="preserve"> Закона N 44-ФЗ предусмотрен проектно сметный метод, который заключается в определении НМЦК на строительство, реконструкцию, </t>
    </r>
    <r>
      <rPr>
        <rFont val="Times New Roman"/>
        <color rgb="993300" tint="0"/>
        <sz val="12"/>
      </rPr>
      <t>капитальный ремонт</t>
    </r>
    <r>
      <rPr>
        <rFont val="Times New Roman"/>
        <color rgb="000000" tint="0"/>
        <sz val="12"/>
      </rPr>
      <t xml:space="preserve">, снос объекта капитального строительства, проведение работ по сохранению объектов культурного наследия (памятников истории и культуры) народов Российской Федерации, за исключением научно-методического руководства, технического и авторского надзора, на проектной документации
</t>
    </r>
    <r>
      <rPr>
        <rFont val="Times New Roman"/>
        <color rgb="000000" tint="0"/>
        <sz val="12"/>
      </rPr>
      <t xml:space="preserve">В соответствии с </t>
    </r>
    <r>
      <rPr>
        <rFont val="Times New Roman"/>
        <b val="true"/>
        <color rgb="993300" tint="0"/>
        <sz val="12"/>
        <u val="single"/>
      </rPr>
      <t>частью 9.1.</t>
    </r>
    <r>
      <rPr>
        <rFont val="Times New Roman"/>
        <b val="true"/>
        <color rgb="000000" tint="0"/>
        <sz val="12"/>
        <u val="single"/>
      </rPr>
      <t xml:space="preserve"> статьи 22 </t>
    </r>
    <r>
      <rPr>
        <rFont val="Times New Roman"/>
        <color rgb="000000" tint="0"/>
        <sz val="12"/>
      </rPr>
      <t xml:space="preserve">Закона N 44-ФЗ проектно-сметный метод может также применяться при определении и обосновании НМЦК, цены контракта, заключаемого с единственным поставщиком (подрядчиком, исполнителем), </t>
    </r>
    <r>
      <rPr>
        <rFont val="Times New Roman"/>
        <color rgb="993300" tint="0"/>
        <sz val="12"/>
      </rPr>
      <t xml:space="preserve">на текущий ремонт зданий, строений, сооружений, помещений
</t>
    </r>
    <r>
      <rPr>
        <rFont val="Times New Roman"/>
        <color rgb="0000FF" tint="0"/>
        <sz val="12"/>
      </rPr>
      <t xml:space="preserve">Во всех остальных случаях заказчик использует </t>
    </r>
    <r>
      <rPr>
        <rFont val="Times New Roman"/>
        <b val="true"/>
        <color rgb="0000FF" tint="0"/>
        <sz val="12"/>
      </rPr>
      <t>метод сопоставимых рыночных цен (анализа рынка).</t>
    </r>
  </si>
  <si>
    <t xml:space="preserve">Выполнение работ в соответствии с описанием объекта закупки, указанным в приложении "Смета заказчика" </t>
  </si>
  <si>
    <t>Номер источника ценовой информации (ИЦИ №i) и цена работы, представленная i-тым ИЦИ (Цi), руб.</t>
  </si>
  <si>
    <t>8=3+4+5+6+7</t>
  </si>
  <si>
    <r>
      <rPr>
        <rFont val="Times New Roman"/>
        <b val="true"/>
        <color rgb="993300" tint="0"/>
        <sz val="11"/>
      </rPr>
      <t>!!!</t>
    </r>
    <r>
      <rPr>
        <rFont val="Times New Roman"/>
        <b val="true"/>
        <color rgb="000000" tint="0"/>
        <sz val="11"/>
      </rPr>
      <t xml:space="preserve"> Распоряжение администрации Фрунзенского р-на СПб от 15.08.2013 № 1660-p</t>
    </r>
    <r>
      <rPr>
        <rFont val="Times New Roman"/>
        <color rgb="000000" tint="0"/>
        <sz val="11"/>
      </rPr>
      <t xml:space="preserve"> </t>
    </r>
    <r>
      <rPr>
        <rFont val="Times New Roman"/>
        <b val="true"/>
        <color rgb="800080" tint="0"/>
        <sz val="11"/>
      </rPr>
      <t xml:space="preserve">«Об утверждении Положения о взаимодействии СПб ГБУ «Служба заказчика администрации Фрунзенского района Санкт-Петербурга», структурных подразделений администрации, подведомственных учреждений в сферах благоустройства, капитального и текущего ремонта» </t>
    </r>
    <r>
      <rPr>
        <rFont val="Times New Roman"/>
        <color rgb="000000" tint="0"/>
        <sz val="11"/>
      </rPr>
      <t xml:space="preserve">                                                                                                     </t>
    </r>
    <r>
      <rPr>
        <rFont val="Times New Roman"/>
        <b val="true"/>
        <color rgb="800080" tint="0"/>
        <sz val="11"/>
        <u val="single"/>
      </rPr>
      <t>3.6.1.</t>
    </r>
    <r>
      <rPr>
        <rFont val="Times New Roman"/>
        <b val="true"/>
        <color rgb="800080" tint="0"/>
        <sz val="11"/>
      </rPr>
      <t xml:space="preserve"> </t>
    </r>
    <r>
      <rPr>
        <rFont val="Times New Roman"/>
        <color rgb="000000" tint="0"/>
        <sz val="11"/>
      </rPr>
      <t xml:space="preserve">Проект Технического задания передается Заказчику в электронном виде (включая сметную документацию) по электронной почте, а также на бумажном носителе с визой руководителя Службы заказчика (лица, его замещающего). Служба заказчика несет ответственность за соответствие передаваемого заказчику Технического задания в электронном виде и на бумажном носителе.
</t>
    </r>
    <r>
      <rPr>
        <rFont val="Times New Roman"/>
        <color rgb="000000" tint="0"/>
        <sz val="11"/>
      </rPr>
      <t xml:space="preserve">К проекту технического задания на бумажном носителе прилагаются соответствующие документы и материалы, подтверждающие определение и обоснование НМЦК в соответствии с действующим законодательством, регулирующим порядок формирования НМЦК.                                                                                                                                           </t>
    </r>
    <r>
      <rPr>
        <rFont val="Times New Roman"/>
        <b val="true"/>
        <color rgb="800080" tint="0"/>
        <sz val="11"/>
        <u val="single"/>
      </rPr>
      <t xml:space="preserve">3.6.3. </t>
    </r>
    <r>
      <rPr>
        <rFont val="Times New Roman"/>
        <color rgb="000000" tint="0"/>
        <sz val="11"/>
      </rPr>
      <t xml:space="preserve">В случае, обращения заказчика для разработки Технического задания в иную специализированную организацию в соответствии со статьей 40 Федерального закона, Заказчик обязан передать в Службу заказчика для проведения экспертизы Техническое задание, разработанное специализированной организацией. К проекту технического задания прилагаются соответствующие документы и материалы, подтверждающие определение и обоснование НМЦК в соответствии с действующим законодательством, регулирующим порядок формирования НМЦК. </t>
    </r>
    <r>
      <rPr>
        <rFont val="Times New Roman"/>
        <color rgb="993300" tint="0"/>
        <sz val="11"/>
      </rPr>
      <t xml:space="preserve">После проведения экспертизы техническое задание (включающее расчет НМЦК) визируется руководителем Службы заказчика (лицом, его замещающим) и передается Заказчику.
</t>
    </r>
    <r>
      <rPr>
        <rFont val="Times New Roman"/>
        <b val="true"/>
        <color rgb="800080" tint="0"/>
        <sz val="11"/>
        <u val="single"/>
      </rPr>
      <t xml:space="preserve">3.6.5. </t>
    </r>
    <r>
      <rPr>
        <rFont val="Times New Roman"/>
        <color rgb="993300" tint="0"/>
        <sz val="11"/>
      </rPr>
      <t xml:space="preserve">Заказчик несет ответственность </t>
    </r>
    <r>
      <rPr>
        <rFont val="Times New Roman"/>
        <color rgb="000000" tint="0"/>
        <sz val="11"/>
      </rPr>
      <t>за</t>
    </r>
    <r>
      <rPr>
        <rFont val="Times New Roman"/>
        <color rgb="000000" tint="0"/>
        <sz val="11"/>
      </rPr>
      <t xml:space="preserve"> включение в закупочную документацию Технического задания, разработанного Службой заказчика, и/или прошедшего экспертизу в порядке, установленном пунктом 3.6.3 настоящего Положения.</t>
    </r>
  </si>
  <si>
    <t>10 = кол-во ответов ИЦИ</t>
  </si>
  <si>
    <r>
      <rPr>
        <rFont val="Times New Roman"/>
        <b val="true"/>
        <color rgb="000000" tint="0"/>
        <sz val="12"/>
      </rPr>
      <t xml:space="preserve">    </t>
    </r>
    <r>
      <rPr>
        <rFont val="Times New Roman"/>
        <color rgb="000000" tint="0"/>
        <sz val="12"/>
      </rPr>
      <t>При проведении</t>
    </r>
    <r>
      <rPr>
        <rFont val="Times New Roman"/>
        <b val="true"/>
        <color rgb="993300" tint="0"/>
        <sz val="12"/>
      </rPr>
      <t xml:space="preserve"> </t>
    </r>
    <r>
      <rPr>
        <rFont val="Times New Roman"/>
        <b val="true"/>
        <color rgb="0000FF" tint="0"/>
        <sz val="12"/>
        <u val="single"/>
      </rPr>
      <t>текущего ремонта</t>
    </r>
    <r>
      <rPr>
        <rFont val="Times New Roman"/>
        <b val="true"/>
        <color rgb="993300" tint="0"/>
        <sz val="12"/>
      </rPr>
      <t xml:space="preserve"> </t>
    </r>
    <r>
      <rPr>
        <rFont val="Times New Roman"/>
        <b val="true"/>
        <color rgb="000000" tint="0"/>
        <sz val="12"/>
      </rPr>
      <t xml:space="preserve">применяется </t>
    </r>
    <r>
      <rPr>
        <rFont val="Times New Roman"/>
        <b val="true"/>
        <color rgb="993300" tint="0"/>
        <sz val="12"/>
      </rPr>
      <t xml:space="preserve">проектно-сметный метод </t>
    </r>
    <r>
      <rPr>
        <rFont val="Times New Roman"/>
        <b val="true"/>
        <color rgb="000000" tint="0"/>
        <sz val="12"/>
      </rPr>
      <t>обоснования НМЦК</t>
    </r>
    <r>
      <rPr>
        <rFont val="Times New Roman"/>
        <color rgb="000000" tint="0"/>
        <sz val="12"/>
      </rPr>
      <t xml:space="preserve">. Расчет НМЦК методом </t>
    </r>
    <r>
      <rPr>
        <rFont val="Times New Roman"/>
        <color rgb="993300" tint="0"/>
        <sz val="14"/>
        <u val="single"/>
      </rPr>
      <t xml:space="preserve">«анализ рынка» может быть применен в исключительных случаях, </t>
    </r>
    <r>
      <rPr>
        <rFont val="Times New Roman"/>
        <color rgb="0000FF" tint="0"/>
        <sz val="14"/>
        <u val="single"/>
      </rPr>
      <t>при отсутствии у заказчика надлежащего финансирования</t>
    </r>
    <r>
      <rPr>
        <rFont val="Times New Roman"/>
        <color rgb="0000FF" tint="0"/>
        <sz val="12"/>
      </rPr>
      <t xml:space="preserve"> </t>
    </r>
    <r>
      <rPr>
        <rFont val="Times New Roman"/>
        <color rgb="000000" tint="0"/>
        <sz val="12"/>
      </rPr>
      <t xml:space="preserve">запланированных работ, но при наличии ценовых предложений от потенциальных участников закупки менее, чем указанной в сметном расчете. В таких случаях заказчик делает запрос на предоставление ценовой информации в соответствии с требованиями законодательства: в запросе должно содержаться только подробное описание объекта закупки, включая единицу измерения, объем работ. В целях получения объективной информации о ценах, расчеты заказчика не подлежат оглашению, поскольку, установив в запросе конкретную цену выполнения работ, с большей долей вероятности нельзя получить достоверную информацию о рыночной цене закупки. </t>
    </r>
    <r>
      <rPr>
        <rFont val="Times New Roman"/>
        <b val="true"/>
        <color rgb="000000" tint="0"/>
        <sz val="12"/>
      </rPr>
      <t xml:space="preserve">Запрещено направлять участникам сметный расчет, </t>
    </r>
    <r>
      <rPr>
        <rFont val="Times New Roman"/>
        <b val="true"/>
        <color rgb="000000" tint="0"/>
        <sz val="12"/>
        <u val="single"/>
      </rPr>
      <t>можно отправлять только дефектную ведомость</t>
    </r>
    <r>
      <rPr>
        <rFont val="Times New Roman"/>
        <b val="true"/>
        <color rgb="000000" tint="0"/>
        <sz val="12"/>
      </rPr>
      <t>, в которой указан исключительно объем работ</t>
    </r>
    <r>
      <rPr>
        <rFont val="Times New Roman"/>
        <color rgb="000000" tint="0"/>
        <sz val="12"/>
      </rPr>
      <t>, подлежащих выполнению.</t>
    </r>
  </si>
  <si>
    <t>11=          /n</t>
  </si>
  <si>
    <t>v - кол-во (объем) закупаемой работы, усл.ед.</t>
  </si>
  <si>
    <t>14=11*9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</si>
  <si>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</si>
  <si>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</si>
  <si>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t xml:space="preserve">В графах </t>
    </r>
    <r>
      <rPr>
        <rFont val="Times New Roman"/>
        <b val="true"/>
        <sz val="12"/>
      </rPr>
      <t>11-13</t>
    </r>
    <r>
      <rPr>
        <rFont val="Times New Roman"/>
        <sz val="12"/>
      </rPr>
      <t xml:space="preserve"> имеются формулы (просто они </t>
    </r>
    <r>
      <rPr>
        <rFont val="Times New Roman"/>
        <b val="true"/>
        <sz val="12"/>
      </rPr>
      <t>не просматриваются</t>
    </r>
    <r>
      <rPr>
        <rFont val="Times New Roman"/>
        <sz val="12"/>
      </rPr>
      <t>). При увеличении количества строк (позиций продукции) необходимо "протянуть" формулы в указанных ячейках</t>
    </r>
  </si>
  <si>
    <t>НЕЛЬЗЯ использовать для текущего ремонта</t>
  </si>
  <si>
    <t>Обоснование и расчет НМЦК методом сопоставимых рыночных цен (анализ рынка)</t>
  </si>
  <si>
    <r>
      <t xml:space="preserve">    </t>
    </r>
    <r>
      <rPr>
        <rFont val="Times New Roman"/>
        <color rgb="000000" tint="0"/>
        <sz val="10"/>
        <vertAlign val="superscript"/>
      </rPr>
      <t>1</t>
    </r>
    <r>
      <rPr>
        <rFont val="Times New Roman"/>
        <b val="true"/>
        <color rgb="000000" tint="0"/>
        <sz val="10"/>
      </rPr>
      <t>КТРУ</t>
    </r>
    <r>
      <rPr>
        <rFont val="Times New Roman"/>
        <color rgb="000000" tint="0"/>
        <sz val="10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rFont val="Times New Roman"/>
        <color rgb="000000" tint="0"/>
        <sz val="10"/>
      </rPr>
      <t>.</t>
    </r>
  </si>
  <si>
    <t>с направлением запросов о предоставлении ценовой информации не менее пяти подрядчикам,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</si>
  <si>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___ подрядчиков*.</t>
  </si>
  <si>
    <t>Приложение № __</t>
  </si>
  <si>
    <r>
      <t xml:space="preserve">В графах </t>
    </r>
    <r>
      <rPr>
        <rFont val="Times New Roman"/>
        <b val="true"/>
        <color rgb="000000" tint="0"/>
        <sz val="12"/>
      </rPr>
      <t>8,10,14</t>
    </r>
    <r>
      <rPr>
        <rFont val="Times New Roman"/>
        <color rgb="000000" tint="0"/>
        <sz val="12"/>
      </rPr>
      <t xml:space="preserve"> тоже формулы, которые надо "протягивать" при увеличении позиций продукции (при увеличении количества строк)</t>
    </r>
  </si>
  <si>
    <r>
      <t xml:space="preserve">Заказчиком было направлены запросы о предоставлении ценовой информации </t>
    </r>
    <r>
      <rPr>
        <rFont val="Times New Roman"/>
        <color rgb="000000" tint="0"/>
        <sz val="12"/>
        <u val="single"/>
      </rPr>
      <t>5-ти подрядчикам</t>
    </r>
    <r>
      <rPr>
        <rFont val="Times New Roman"/>
        <color rgb="000000" tint="0"/>
        <sz val="12"/>
      </rPr>
      <t>, обладающим опытом выполнения соответствующих работ, информация о которых имеется в свободном доступе (в частности, опубликована в печати, размещена на сайтах в сети "Интернет")</t>
    </r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</si>
</sst>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1"/>
    <numFmt co:extendedFormatCode="0.00%" formatCode="0.00%" numFmtId="1003"/>
    <numFmt co:extendedFormatCode="@" formatCode="@" numFmtId="1004"/>
    <numFmt co:extendedFormatCode="#,##0" formatCode="#,##0" numFmtId="1007"/>
    <numFmt co:extendedFormatCode="0.00000000" formatCode="0.00000000" numFmtId="1009"/>
    <numFmt co:extendedFormatCode="0" formatCode="0" numFmtId="1002"/>
    <numFmt co:extendedFormatCode="0.00" formatCode="0.00" numFmtId="1006"/>
    <numFmt co:extendedFormatCode="0.0%" formatCode="0.0%" numFmtId="1005"/>
    <numFmt co:extendedFormatCode="#,##0.00000000" formatCode="#,##0.00000000" numFmtId="1008"/>
  </numFmts>
  <fonts count="33">
    <font>
      <name val="Calibri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Times New Roman"/>
      <b val="true"/>
      <color theme="1" tint="0"/>
      <sz val="11"/>
    </font>
    <font>
      <name val="Times New Roman"/>
      <color theme="1" tint="0"/>
      <sz val="12"/>
    </font>
    <font>
      <name val="Times New Roman"/>
      <b val="true"/>
      <color theme="1" tint="0"/>
      <sz val="12"/>
    </font>
    <font>
      <name val="Times New Roman"/>
      <i val="true"/>
      <color theme="1" tint="0"/>
      <sz val="12"/>
    </font>
    <font>
      <name val="Times New Roman"/>
      <color rgb="000000" tint="0"/>
      <sz val="11"/>
    </font>
    <font>
      <name val="Times New Roman"/>
      <b val="true"/>
      <color rgb="000000" tint="0"/>
      <sz val="11"/>
    </font>
    <font>
      <name val="Times New Roman"/>
      <b val="true"/>
      <i val="true"/>
      <color theme="1" tint="0"/>
      <sz val="11"/>
    </font>
    <font>
      <name val="Times New Roman"/>
      <color rgb="000000" tint="0"/>
      <sz val="12"/>
    </font>
    <font>
      <name val="Times New Roman"/>
      <color theme="1" tint="0"/>
      <sz val="9"/>
    </font>
    <font>
      <name val="Times New Roman"/>
      <i val="true"/>
      <color rgb="C00000" tint="0"/>
      <sz val="10"/>
    </font>
    <font>
      <name val="Times New Roman"/>
      <color theme="1" tint="0"/>
      <sz val="10"/>
    </font>
    <font>
      <name val="Times New Roman"/>
      <i val="true"/>
      <color theme="1" tint="0"/>
      <sz val="10"/>
    </font>
    <font>
      <name val="Times New Roman"/>
      <color rgb="C00000" tint="0"/>
      <sz val="11"/>
    </font>
    <font>
      <name val="Times New Roman"/>
      <b val="true"/>
      <color rgb="000000" tint="0"/>
      <sz val="10"/>
    </font>
    <font>
      <name val="Times New Roman"/>
      <b val="true"/>
      <color theme="1" tint="0"/>
      <sz val="10"/>
    </font>
    <font>
      <name val="Times New Roman"/>
      <color rgb="C00000" tint="0"/>
      <sz val="10"/>
    </font>
    <font>
      <name val="Times New Roman"/>
      <color theme="7" tint="0"/>
      <sz val="11"/>
    </font>
    <font>
      <name val="Times New Roman"/>
      <b val="true"/>
      <color theme="1" tint="0"/>
      <sz val="8"/>
    </font>
    <font>
      <name val="Times New Roman"/>
      <b val="true"/>
      <i val="true"/>
      <color theme="1" tint="0"/>
      <sz val="10"/>
    </font>
    <font>
      <name val="Times New Roman"/>
      <sz val="12"/>
    </font>
    <font>
      <color rgb="C00000" tint="0"/>
      <sz val="48"/>
      <scheme val="minor"/>
    </font>
    <font>
      <name val="Times New Roman"/>
      <b val="true"/>
      <color rgb="C00000" tint="0"/>
      <sz val="11"/>
    </font>
    <font>
      <name val="Times New Roman"/>
      <sz val="10"/>
    </font>
    <font>
      <name val="Times New Roman"/>
      <b val="true"/>
      <color theme="1" tint="0"/>
      <sz val="9"/>
    </font>
    <font>
      <name val="Calibri"/>
      <color theme="1" tint="0"/>
      <sz val="11"/>
    </font>
    <font>
      <name val="Times New Roman"/>
      <b val="true"/>
      <color rgb="FF0000" tint="0"/>
      <sz val="11"/>
    </font>
    <font>
      <name val="Times New Roman"/>
      <b val="true"/>
      <color rgb="000000" tint="0"/>
      <sz val="12"/>
    </font>
    <font>
      <name val="Times New Roman"/>
      <i val="true"/>
      <color rgb="000000" tint="0"/>
      <sz val="12"/>
    </font>
    <font>
      <name val="Times New Roman"/>
      <sz val="11"/>
    </font>
    <font>
      <name val="Times New Roman"/>
      <b val="true"/>
      <color rgb="FF0000" tint="0"/>
      <sz val="18"/>
    </font>
  </fonts>
  <fills count="7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rgb="FFFFCC" tint="0"/>
      </patternFill>
    </fill>
    <fill>
      <patternFill patternType="solid">
        <fgColor rgb="C00000" tint="0"/>
      </patternFill>
    </fill>
    <fill>
      <patternFill patternType="solid">
        <fgColor theme="0" tint="-0.14999000728130296"/>
      </patternFill>
    </fill>
    <fill>
      <patternFill patternType="solid">
        <fgColor rgb="92D050" tint="0"/>
      </patternFill>
    </fill>
  </fills>
  <borders count="60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>
        <color rgb="000000" tint="0"/>
      </left>
      <right style="none">
        <color rgb="000000" tint="0"/>
      </right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right style="none">
        <color rgb="000000" tint="0"/>
      </right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right style="none">
        <color rgb="000000" tint="0"/>
      </right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</border>
    <border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left style="thin">
        <color rgb="000000" tint="0"/>
      </left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right style="none">
        <color rgb="000000" tint="0"/>
      </right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right style="none">
        <color rgb="000000" tint="0"/>
      </right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right style="none">
        <color rgb="000000" tint="0"/>
      </right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right style="none">
        <color rgb="000000" tint="0"/>
      </right>
      <top style="none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none">
        <color rgb="000000" tint="0"/>
      </bottom>
    </border>
    <border>
      <top style="thin">
        <color rgb="000000" tint="0"/>
      </top>
      <bottom style="none">
        <color rgb="000000" tint="0"/>
      </bottom>
    </border>
    <border>
      <top style="thin">
        <color rgb="000000" tint="0"/>
      </top>
      <bottom style="none">
        <color rgb="000000" tint="0"/>
      </bottom>
    </border>
    <border>
      <top style="thin">
        <color rgb="000000" tint="0"/>
      </top>
      <bottom style="none">
        <color rgb="000000" tint="0"/>
      </bottom>
    </border>
    <border>
      <top style="thin">
        <color rgb="000000" tint="0"/>
      </top>
      <bottom style="none">
        <color rgb="000000" tint="0"/>
      </bottom>
    </border>
    <border>
      <top style="thin">
        <color rgb="000000" tint="0"/>
      </top>
      <bottom style="none">
        <color rgb="000000" tint="0"/>
      </bottom>
    </border>
    <border>
      <left style="thin">
        <color rgb="000000" tint="0"/>
      </left>
      <right style="thin">
        <color rgb="000000" tint="0"/>
      </right>
    </border>
    <border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none">
        <color rgb="000000" tint="0"/>
      </right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bottom style="none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none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</borders>
  <cellStyleXfs count="1">
    <xf applyBorder="false" applyFill="false" applyFont="false" applyNumberFormat="true" borderId="0" fillId="0" fontId="1" numFmtId="1000" quotePrefix="false"/>
  </cellStyleXfs>
  <cellXfs count="780">
    <xf applyBorder="false" applyFill="false" applyFont="false" applyNumberFormat="true" borderId="0" fillId="0" fontId="1" numFmtId="1000" quotePrefix="false"/>
    <xf applyAlignment="true" applyBorder="false" applyFill="false" applyFont="true" applyNumberFormat="true" borderId="0" fillId="0" fontId="2" numFmtId="1000" quotePrefix="false">
      <alignment horizontal="center" vertical="top" wrapText="true"/>
    </xf>
    <xf applyAlignment="true" applyBorder="false" applyFill="false" applyFont="true" applyNumberFormat="true" borderId="0" fillId="0" fontId="2" numFmtId="1001" quotePrefix="false">
      <alignment horizontal="center" vertical="top" wrapText="true"/>
    </xf>
    <xf applyAlignment="true" applyBorder="false" applyFill="false" applyFont="true" applyNumberFormat="true" borderId="0" fillId="0" fontId="2" numFmtId="1000" quotePrefix="false">
      <alignment vertical="top" wrapText="true"/>
    </xf>
    <xf applyAlignment="true" applyBorder="false" applyFill="false" applyFont="true" applyNumberFormat="true" borderId="0" fillId="0" fontId="3" numFmtId="1000" quotePrefix="false">
      <alignment vertical="center" wrapText="true"/>
    </xf>
    <xf applyAlignment="true" applyBorder="false" applyFill="false" applyFont="true" applyNumberFormat="true" borderId="0" fillId="0" fontId="4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horizontal="center" vertical="top" wrapText="true"/>
    </xf>
    <xf applyAlignment="true" applyBorder="true" applyFill="false" applyFont="true" applyNumberFormat="true" borderId="2" fillId="0" fontId="2" numFmtId="1000" quotePrefix="false">
      <alignment horizontal="center" vertical="top" wrapText="true"/>
    </xf>
    <xf applyAlignment="true" applyBorder="false" applyFill="false" applyFont="true" applyNumberFormat="true" borderId="0" fillId="0" fontId="5" numFmtId="1000" quotePrefix="false">
      <alignment horizontal="center" vertical="center" wrapText="true"/>
    </xf>
    <xf applyAlignment="true" applyBorder="false" applyFill="false" applyFont="true" applyNumberFormat="true" borderId="0" fillId="0" fontId="3" numFmtId="1000" quotePrefix="false">
      <alignment horizontal="center" vertical="center" wrapText="true"/>
    </xf>
    <xf applyAlignment="true" applyBorder="false" applyFill="false" applyFont="true" applyNumberFormat="true" borderId="0" fillId="0" fontId="6" numFmtId="1000" quotePrefix="false">
      <alignment horizontal="center" vertical="top" wrapText="true"/>
    </xf>
    <xf applyAlignment="true" applyBorder="false" applyFill="false" applyFont="true" applyNumberFormat="true" borderId="0" fillId="0" fontId="3" numFmtId="1000" quotePrefix="false">
      <alignment horizontal="center" vertical="center"/>
    </xf>
    <xf applyAlignment="true" applyBorder="true" applyFill="true" applyFont="true" applyNumberFormat="true" borderId="1" fillId="2" fontId="7" numFmtId="1000" quotePrefix="false">
      <alignment horizontal="left" vertical="top" wrapText="true"/>
    </xf>
    <xf applyAlignment="true" applyBorder="false" applyFill="false" applyFont="true" applyNumberFormat="true" borderId="0" fillId="0" fontId="7" numFmtId="1000" quotePrefix="false">
      <alignment vertical="top" wrapText="true"/>
    </xf>
    <xf applyAlignment="true" applyBorder="true" applyFill="true" applyFont="true" applyNumberFormat="true" borderId="1" fillId="2" fontId="8" numFmtId="1001" quotePrefix="false">
      <alignment horizontal="center" vertical="top" wrapText="true"/>
    </xf>
    <xf applyAlignment="true" applyBorder="true" applyFill="true" applyFont="true" applyNumberFormat="true" borderId="1" fillId="3" fontId="9" numFmtId="1000" quotePrefix="false">
      <alignment horizontal="center" vertical="center" wrapText="true"/>
    </xf>
    <xf applyAlignment="true" applyBorder="true" applyFill="false" applyFont="true" applyNumberFormat="true" borderId="3" fillId="0" fontId="2" numFmtId="1000" quotePrefix="false">
      <alignment horizontal="center" vertical="top" wrapText="true"/>
    </xf>
    <xf applyAlignment="true" applyBorder="false" applyFill="false" applyFont="true" applyNumberFormat="true" borderId="0" fillId="0" fontId="10" numFmtId="1000" quotePrefix="false">
      <alignment vertical="top" wrapText="true"/>
    </xf>
    <xf applyAlignment="true" applyBorder="true" applyFill="false" applyFont="true" applyNumberFormat="true" borderId="4" fillId="0" fontId="2" numFmtId="1000" quotePrefix="false">
      <alignment horizontal="center" vertical="top" wrapText="true"/>
    </xf>
    <xf applyAlignment="true" applyBorder="false" applyFill="false" applyFont="true" applyNumberFormat="true" borderId="0" fillId="0" fontId="4" numFmtId="1000" quotePrefix="false">
      <alignment horizontal="right" vertical="top"/>
    </xf>
    <xf applyAlignment="true" applyBorder="true" applyFill="true" applyFont="true" applyNumberFormat="true" borderId="5" fillId="2" fontId="7" numFmtId="1000" quotePrefix="false">
      <alignment horizontal="center" wrapText="true"/>
    </xf>
    <xf applyAlignment="true" applyBorder="true" applyFill="true" applyFont="true" applyNumberFormat="true" borderId="6" fillId="2" fontId="7" numFmtId="1000" quotePrefix="false">
      <alignment horizontal="center" wrapText="true"/>
    </xf>
    <xf applyAlignment="true" applyBorder="true" applyFill="true" applyFont="true" applyNumberFormat="true" borderId="7" fillId="2" fontId="7" numFmtId="1000" quotePrefix="false">
      <alignment horizontal="center" wrapText="true"/>
    </xf>
    <xf applyAlignment="true" applyBorder="false" applyFill="false" applyFont="true" applyNumberFormat="true" borderId="0" fillId="0" fontId="4" numFmtId="1000" quotePrefix="false">
      <alignment horizontal="center" vertical="top"/>
    </xf>
    <xf applyAlignment="true" applyBorder="false" applyFill="false" applyFont="true" applyNumberFormat="true" borderId="0" fillId="0" fontId="4" numFmtId="1000" quotePrefix="false">
      <alignment horizontal="left" vertical="top"/>
    </xf>
    <xf applyAlignment="true" applyBorder="false" applyFill="false" applyFont="true" applyNumberFormat="true" borderId="0" fillId="0" fontId="2" numFmtId="1000" quotePrefix="false">
      <alignment horizontal="left" vertical="top" wrapText="true"/>
    </xf>
    <xf applyAlignment="true" applyBorder="false" applyFill="false" applyFont="false" applyNumberFormat="true" borderId="0" fillId="0" fontId="1" numFmtId="1000" quotePrefix="false">
      <alignment vertical="top"/>
    </xf>
    <xf applyAlignment="true" applyBorder="false" applyFill="false" applyFont="false" applyNumberFormat="true" borderId="0" fillId="0" fontId="1" numFmtId="1002" quotePrefix="false">
      <alignment vertical="top"/>
    </xf>
    <xf applyAlignment="true" applyBorder="false" applyFill="false" applyFont="false" applyNumberFormat="true" borderId="0" fillId="0" fontId="1" numFmtId="1003" quotePrefix="false">
      <alignment vertical="top"/>
    </xf>
    <xf applyAlignment="true" applyBorder="true" applyFill="false" applyFont="true" applyNumberFormat="true" borderId="2" fillId="0" fontId="3" numFmtId="1000" quotePrefix="false">
      <alignment horizontal="center" vertical="center" wrapText="true"/>
    </xf>
    <xf applyAlignment="true" applyBorder="true" applyFill="false" applyFont="true" applyNumberFormat="true" borderId="8" fillId="0" fontId="3" numFmtId="1000" quotePrefix="false">
      <alignment horizontal="center" vertical="center" wrapText="true"/>
    </xf>
    <xf applyAlignment="true" applyBorder="true" applyFill="true" applyFont="true" applyNumberFormat="true" borderId="1" fillId="2" fontId="11" numFmtId="1001" quotePrefix="false">
      <alignment horizontal="left" vertical="top" wrapText="true"/>
    </xf>
    <xf applyAlignment="true" applyBorder="true" applyFill="false" applyFont="true" applyNumberFormat="true" borderId="9" fillId="0" fontId="3" numFmtId="1000" quotePrefix="false">
      <alignment horizontal="center" vertical="center" wrapText="true"/>
    </xf>
    <xf applyAlignment="true" applyBorder="false" applyFill="false" applyFont="false" applyNumberFormat="true" borderId="0" fillId="0" fontId="1" numFmtId="1003" quotePrefix="false">
      <alignment horizontal="center" vertical="center"/>
    </xf>
    <xf applyAlignment="true" applyBorder="true" applyFill="false" applyFont="true" applyNumberFormat="true" borderId="10" fillId="0" fontId="3" numFmtId="1000" quotePrefix="false">
      <alignment horizontal="center" vertical="center" wrapText="true"/>
    </xf>
    <xf applyAlignment="true" applyBorder="false" applyFill="false" applyFont="false" borderId="0" fillId="0" fontId="1" numFmtId="0" quotePrefix="false">
      <alignment wrapText="true"/>
    </xf>
    <xf applyAlignment="true" applyBorder="true" applyFill="false" applyFont="true" applyNumberFormat="true" borderId="11" fillId="0" fontId="3" numFmtId="1000" quotePrefix="false">
      <alignment horizontal="center" vertical="center" wrapText="true"/>
    </xf>
    <xf applyAlignment="true" applyBorder="false" applyFill="false" applyFont="false" borderId="0" fillId="0" fontId="1" numFmtId="0" quotePrefix="false">
      <alignment vertical="top" wrapText="true"/>
    </xf>
    <xf applyAlignment="true" applyBorder="true" applyFill="true" applyFont="true" applyNumberFormat="true" borderId="1" fillId="4" fontId="12" numFmtId="1002" quotePrefix="false">
      <alignment horizontal="center" vertical="top" wrapText="true"/>
    </xf>
    <xf applyAlignment="true" applyBorder="true" applyFill="false" applyFont="true" applyNumberFormat="true" borderId="12" fillId="0" fontId="3" numFmtId="1000" quotePrefix="false">
      <alignment horizontal="center" vertical="center" wrapText="true"/>
    </xf>
    <xf applyAlignment="true" applyBorder="true" applyFill="false" applyFont="true" applyNumberFormat="true" borderId="13" fillId="0" fontId="3" numFmtId="1000" quotePrefix="false">
      <alignment horizontal="center" vertical="center" wrapText="true"/>
    </xf>
    <xf applyAlignment="true" applyBorder="true" applyFill="true" applyFont="true" applyNumberFormat="true" borderId="1" fillId="2" fontId="2" numFmtId="1000" quotePrefix="false">
      <alignment horizontal="center" vertical="center" wrapText="true"/>
    </xf>
    <xf applyAlignment="true" applyBorder="false" applyFill="false" applyFont="true" applyNumberFormat="true" borderId="0" fillId="0" fontId="13" numFmtId="1000" quotePrefix="false">
      <alignment horizontal="left" vertical="top" wrapText="true"/>
    </xf>
    <xf applyAlignment="true" applyBorder="true" applyFill="false" applyFont="true" applyNumberFormat="true" borderId="14" fillId="0" fontId="3" numFmtId="1000" quotePrefix="false">
      <alignment horizontal="center" vertical="center" wrapText="true"/>
    </xf>
    <xf applyAlignment="true" applyBorder="true" applyFill="false" applyFont="true" applyNumberFormat="true" borderId="15" fillId="0" fontId="3" numFmtId="1000" quotePrefix="false">
      <alignment horizontal="center" vertical="center" wrapText="true"/>
    </xf>
    <xf applyAlignment="true" applyBorder="true" applyFill="true" applyFont="true" applyNumberFormat="true" borderId="1" fillId="2" fontId="2" numFmtId="1001" quotePrefix="false">
      <alignment horizontal="left" vertical="top" wrapText="true"/>
    </xf>
    <xf applyAlignment="true" applyBorder="true" applyFill="false" applyFont="true" applyNumberFormat="true" borderId="16" fillId="0" fontId="3" numFmtId="1000" quotePrefix="false">
      <alignment horizontal="center" vertical="center" wrapText="true"/>
    </xf>
    <xf applyAlignment="true" applyBorder="true" applyFill="true" applyFont="true" applyNumberFormat="true" borderId="1" fillId="2" fontId="11" numFmtId="1000" quotePrefix="false">
      <alignment horizontal="center" vertical="center" wrapText="true"/>
    </xf>
    <xf applyAlignment="true" applyBorder="true" applyFill="false" applyFont="true" applyNumberFormat="true" borderId="17" fillId="0" fontId="3" numFmtId="1000" quotePrefix="false">
      <alignment horizontal="center" vertical="center" wrapText="true"/>
    </xf>
    <xf applyAlignment="true" applyBorder="true" applyFill="true" applyFont="true" applyNumberFormat="true" borderId="1" fillId="2" fontId="14" numFmtId="1002" quotePrefix="false">
      <alignment horizontal="center" vertical="top" wrapText="true"/>
    </xf>
    <xf applyAlignment="true" applyBorder="true" applyFill="false" applyFont="true" applyNumberFormat="true" borderId="18" fillId="0" fontId="3" numFmtId="1000" quotePrefix="false">
      <alignment horizontal="center" vertical="center" wrapText="true"/>
    </xf>
    <xf applyAlignment="true" applyBorder="true" applyFill="false" applyFont="true" applyNumberFormat="true" borderId="19" fillId="0" fontId="3" numFmtId="1000" quotePrefix="false">
      <alignment horizontal="center" vertical="center" wrapText="true"/>
    </xf>
    <xf applyAlignment="true" applyBorder="true" applyFill="false" applyFont="true" applyNumberFormat="true" borderId="20" fillId="0" fontId="3" numFmtId="1000" quotePrefix="false">
      <alignment horizontal="center" vertical="center" wrapText="true"/>
    </xf>
    <xf applyAlignment="true" applyBorder="true" applyFill="true" applyFont="true" applyNumberFormat="true" borderId="1" fillId="2" fontId="13" numFmtId="1001" quotePrefix="false">
      <alignment horizontal="left" vertical="top" wrapText="true"/>
    </xf>
    <xf applyAlignment="true" applyBorder="true" applyFill="false" applyFont="true" applyNumberFormat="true" borderId="21" fillId="0" fontId="3" numFmtId="1000" quotePrefix="false">
      <alignment horizontal="center" vertical="center" wrapText="true"/>
    </xf>
    <xf applyAlignment="true" applyBorder="true" applyFill="true" applyFont="true" applyNumberFormat="true" borderId="1" fillId="2" fontId="13" numFmtId="1001" quotePrefix="false">
      <alignment horizontal="center" vertical="top" wrapText="true"/>
    </xf>
    <xf applyAlignment="true" applyBorder="true" applyFill="false" applyFont="true" applyNumberFormat="true" borderId="22" fillId="0" fontId="3" numFmtId="1000" quotePrefix="false">
      <alignment horizontal="center" vertical="center" wrapText="true"/>
    </xf>
    <xf applyAlignment="true" applyBorder="true" applyFill="false" applyFont="true" applyNumberFormat="true" borderId="23" fillId="0" fontId="2" numFmtId="1004" quotePrefix="false">
      <alignment horizontal="left" vertical="top" wrapText="true"/>
    </xf>
    <xf applyAlignment="true" applyBorder="true" applyFill="false" applyFont="true" applyNumberFormat="true" borderId="24" fillId="0" fontId="3" numFmtId="1000" quotePrefix="false">
      <alignment horizontal="center" vertical="center" wrapText="true"/>
    </xf>
    <xf applyAlignment="true" applyBorder="true" applyFill="false" applyFont="true" applyNumberFormat="true" borderId="25" fillId="0" fontId="2" numFmtId="1004" quotePrefix="false">
      <alignment horizontal="left" vertical="top" wrapText="true"/>
    </xf>
    <xf applyAlignment="true" applyBorder="true" applyFill="true" applyFont="true" applyNumberFormat="true" borderId="1" fillId="4" fontId="12" numFmtId="1001" quotePrefix="false">
      <alignment horizontal="center" vertical="top" wrapText="true"/>
    </xf>
    <xf applyAlignment="true" applyBorder="true" applyFill="false" applyFont="true" applyNumberFormat="true" borderId="26" fillId="0" fontId="2" numFmtId="1004" quotePrefix="false">
      <alignment horizontal="left" vertical="top" wrapText="true"/>
    </xf>
    <xf applyAlignment="true" applyBorder="true" applyFill="true" applyFont="true" applyNumberFormat="true" borderId="1" fillId="2" fontId="3" numFmtId="1000" quotePrefix="false">
      <alignment horizontal="center" vertical="center" wrapText="true"/>
    </xf>
    <xf applyAlignment="true" applyBorder="true" applyFill="false" applyFont="true" applyNumberFormat="true" borderId="27" fillId="0" fontId="2" numFmtId="1004" quotePrefix="false">
      <alignment horizontal="left" vertical="top" wrapText="true"/>
    </xf>
    <xf applyAlignment="true" applyBorder="true" applyFill="false" applyFont="true" applyNumberFormat="true" borderId="28" fillId="0" fontId="2" numFmtId="1004" quotePrefix="false">
      <alignment horizontal="left" vertical="top" wrapText="true"/>
    </xf>
    <xf applyAlignment="true" applyBorder="true" applyFill="true" applyFont="true" applyNumberFormat="true" borderId="29" fillId="2" fontId="3" numFmtId="1000" quotePrefix="false">
      <alignment horizontal="center" vertical="center" wrapText="true"/>
    </xf>
    <xf applyAlignment="true" applyBorder="true" applyFill="false" applyFont="true" applyNumberFormat="true" borderId="30" fillId="0" fontId="2" numFmtId="1004" quotePrefix="false">
      <alignment horizontal="left" vertical="top" wrapText="true"/>
    </xf>
    <xf applyAlignment="true" applyBorder="true" applyFill="false" applyFont="true" applyNumberFormat="true" borderId="31" fillId="0" fontId="2" numFmtId="1004" quotePrefix="false">
      <alignment horizontal="left" vertical="top" wrapText="true"/>
    </xf>
    <xf applyAlignment="true" applyBorder="true" applyFill="false" applyFont="true" applyNumberFormat="true" borderId="32" fillId="0" fontId="2" numFmtId="1004" quotePrefix="false">
      <alignment horizontal="left" vertical="top" wrapText="true"/>
    </xf>
    <xf applyAlignment="true" applyBorder="true" applyFill="true" applyFont="true" applyNumberFormat="true" borderId="34" fillId="2" fontId="3" numFmtId="1000" quotePrefix="false">
      <alignment horizontal="center" vertical="center" wrapText="true"/>
    </xf>
    <xf applyAlignment="true" applyBorder="true" applyFill="true" applyFont="false" borderId="33" fillId="2" fontId="1" numFmtId="0" quotePrefix="false">
      <alignment vertical="center" wrapText="true"/>
    </xf>
    <xf applyAlignment="true" applyBorder="true" applyFill="false" applyFont="true" applyNumberFormat="true" borderId="35" fillId="0" fontId="2" numFmtId="1004" quotePrefix="false">
      <alignment horizontal="left" vertical="top" wrapText="true"/>
    </xf>
    <xf applyAlignment="true" applyBorder="true" applyFill="false" applyFont="true" applyNumberFormat="true" borderId="36" fillId="0" fontId="2" numFmtId="1004" quotePrefix="false">
      <alignment horizontal="left" vertical="top" wrapText="true"/>
    </xf>
    <xf applyAlignment="true" applyBorder="true" applyFill="false" applyFont="false" borderId="37" fillId="0" fontId="1" numFmtId="0" quotePrefix="false">
      <alignment vertical="center" wrapText="true"/>
    </xf>
    <xf applyAlignment="true" applyBorder="true" applyFill="true" applyFont="true" applyNumberFormat="true" borderId="38" fillId="2" fontId="3" numFmtId="1000" quotePrefix="false">
      <alignment horizontal="center" vertical="center" wrapText="true"/>
    </xf>
    <xf applyAlignment="true" applyBorder="true" applyFill="false" applyFont="true" applyNumberFormat="true" borderId="39" fillId="0" fontId="2" numFmtId="1004" quotePrefix="false">
      <alignment horizontal="left" vertical="top" wrapText="true"/>
    </xf>
    <xf applyAlignment="true" applyBorder="true" applyFill="false" applyFont="true" applyNumberFormat="true" borderId="40" fillId="0" fontId="2" numFmtId="1004" quotePrefix="false">
      <alignment horizontal="left" vertical="top" wrapText="true"/>
    </xf>
    <xf applyAlignment="true" applyBorder="true" applyFill="true" applyFont="true" applyNumberFormat="true" borderId="1" fillId="4" fontId="15" numFmtId="1001" quotePrefix="false">
      <alignment horizontal="center" vertical="top" wrapText="true"/>
    </xf>
    <xf applyAlignment="true" applyBorder="true" applyFill="true" applyFont="false" borderId="41" fillId="2" fontId="1" numFmtId="0" quotePrefix="false">
      <alignment vertical="center" wrapText="true"/>
    </xf>
    <xf applyAlignment="true" applyBorder="true" applyFill="false" applyFont="true" applyNumberFormat="true" borderId="42" fillId="0" fontId="2" numFmtId="1004" quotePrefix="false">
      <alignment horizontal="left" vertical="top" wrapText="true"/>
    </xf>
    <xf applyAlignment="true" applyBorder="true" applyFill="false" applyFont="true" applyNumberFormat="true" borderId="1" fillId="0" fontId="2" numFmtId="1001" quotePrefix="false">
      <alignment horizontal="center" vertical="top" wrapText="true"/>
    </xf>
    <xf applyAlignment="true" applyBorder="true" applyFill="false" applyFont="true" applyNumberFormat="true" borderId="43" fillId="0" fontId="2" numFmtId="1004" quotePrefix="false">
      <alignment horizontal="left" vertical="top" wrapText="true"/>
    </xf>
    <xf applyAlignment="true" applyBorder="true" applyFill="false" applyFont="true" applyNumberFormat="true" borderId="44" fillId="0" fontId="16" numFmtId="1002" quotePrefix="false">
      <alignment horizontal="center" vertical="center" wrapText="true"/>
    </xf>
    <xf applyAlignment="true" applyBorder="true" applyFill="true" applyFont="true" applyNumberFormat="true" borderId="1" fillId="2" fontId="17" numFmtId="1000" quotePrefix="false">
      <alignment horizontal="center" vertical="center" wrapText="true"/>
    </xf>
    <xf applyAlignment="true" applyBorder="true" applyFill="false" applyFont="true" applyNumberFormat="true" borderId="1" fillId="0" fontId="13" numFmtId="1001" quotePrefix="false">
      <alignment horizontal="center" vertical="top" wrapText="true"/>
    </xf>
    <xf applyAlignment="true" applyBorder="true" applyFill="false" applyFont="true" applyNumberFormat="true" borderId="45" fillId="0" fontId="2" numFmtId="1004" quotePrefix="false">
      <alignment horizontal="left" vertical="top" wrapText="true"/>
    </xf>
    <xf applyAlignment="true" applyBorder="true" applyFill="true" applyFont="true" applyNumberFormat="true" borderId="1" fillId="4" fontId="18" numFmtId="1001" quotePrefix="false">
      <alignment horizontal="center" vertical="top" wrapText="true"/>
    </xf>
    <xf applyAlignment="true" applyBorder="true" applyFill="false" applyFont="true" applyNumberFormat="true" borderId="23" fillId="0" fontId="2" numFmtId="1004" quotePrefix="false">
      <alignment vertical="top" wrapText="true"/>
    </xf>
    <xf applyAlignment="true" applyBorder="true" applyFill="true" applyFont="true" applyNumberFormat="true" borderId="46" fillId="2" fontId="17" numFmtId="1000" quotePrefix="false">
      <alignment horizontal="center" vertical="center" wrapText="true"/>
    </xf>
    <xf applyAlignment="true" applyBorder="true" applyFill="false" applyFont="true" applyNumberFormat="true" borderId="23" fillId="0" fontId="13" numFmtId="1000" quotePrefix="false">
      <alignment horizontal="justify" wrapText="true"/>
    </xf>
    <xf applyAlignment="true" applyBorder="true" applyFill="true" applyFont="true" applyNumberFormat="true" borderId="1" fillId="4" fontId="18" numFmtId="1005" quotePrefix="false">
      <alignment horizontal="center" vertical="top" wrapText="true"/>
    </xf>
    <xf applyAlignment="true" applyBorder="true" applyFill="true" applyFont="true" applyNumberFormat="true" borderId="47" fillId="2" fontId="17" numFmtId="1000" quotePrefix="false">
      <alignment horizontal="center" vertical="center" wrapText="true"/>
    </xf>
    <xf applyAlignment="true" applyBorder="true" applyFill="false" applyFont="true" applyNumberFormat="true" borderId="48" fillId="0" fontId="13" numFmtId="1000" quotePrefix="false">
      <alignment horizontal="justify" wrapText="true"/>
    </xf>
    <xf applyAlignment="true" applyBorder="true" applyFill="true" applyFont="true" applyNumberFormat="true" borderId="49" fillId="2" fontId="17" numFmtId="1000" quotePrefix="false">
      <alignment horizontal="center" vertical="center" wrapText="true"/>
    </xf>
    <xf applyAlignment="true" applyBorder="true" applyFill="false" applyFont="true" applyNumberFormat="true" borderId="50" fillId="0" fontId="13" numFmtId="1000" quotePrefix="false">
      <alignment horizontal="justify" wrapText="true"/>
    </xf>
    <xf applyAlignment="true" applyBorder="true" applyFill="false" applyFont="true" applyNumberFormat="true" borderId="51" fillId="0" fontId="13" numFmtId="1000" quotePrefix="false">
      <alignment horizontal="justify" wrapText="true"/>
    </xf>
    <xf applyAlignment="true" applyBorder="true" applyFill="true" applyFont="true" applyNumberFormat="true" borderId="52" fillId="2" fontId="17" numFmtId="1000" quotePrefix="false">
      <alignment horizontal="center" vertical="center" wrapText="true"/>
    </xf>
    <xf applyAlignment="true" applyBorder="true" applyFill="true" applyFont="true" applyNumberFormat="true" borderId="53" fillId="2" fontId="17" numFmtId="1000" quotePrefix="false">
      <alignment horizontal="center" vertical="center" wrapText="true"/>
    </xf>
    <xf applyAlignment="true" applyBorder="true" applyFill="false" applyFont="true" applyNumberFormat="true" borderId="54" fillId="0" fontId="13" numFmtId="1000" quotePrefix="false">
      <alignment horizontal="justify" wrapText="true"/>
    </xf>
    <xf applyAlignment="true" applyBorder="false" applyFill="false" applyFont="false" applyNumberFormat="true" borderId="0" fillId="0" fontId="1" numFmtId="1003" quotePrefix="false">
      <alignment vertical="center"/>
    </xf>
    <xf applyAlignment="true" applyBorder="true" applyFill="false" applyFont="true" applyNumberFormat="true" borderId="55" fillId="0" fontId="13" numFmtId="1000" quotePrefix="false">
      <alignment horizontal="justify" wrapText="true"/>
    </xf>
    <xf applyAlignment="true" applyBorder="true" applyFill="true" applyFont="false" borderId="56" fillId="2" fontId="1" numFmtId="0" quotePrefix="false">
      <alignment vertical="center" wrapText="true"/>
    </xf>
    <xf applyAlignment="true" applyBorder="true" applyFill="false" applyFont="true" applyNumberFormat="true" borderId="57" fillId="0" fontId="13" numFmtId="1000" quotePrefix="false">
      <alignment horizontal="justify" wrapText="true"/>
    </xf>
    <xf applyAlignment="true" applyBorder="true" applyFill="true" applyFont="true" applyNumberFormat="true" borderId="58" fillId="2" fontId="2" numFmtId="1000" quotePrefix="false">
      <alignment horizontal="center" vertical="center" wrapText="true"/>
    </xf>
    <xf applyAlignment="true" applyBorder="true" applyFill="true" applyFont="false" borderId="59" fillId="2" fontId="1" numFmtId="0" quotePrefix="false">
      <alignment wrapText="true"/>
    </xf>
    <xf applyAlignment="true" applyBorder="false" applyFill="false" applyFont="true" applyNumberFormat="true" borderId="0" fillId="0" fontId="19" numFmtId="1001" quotePrefix="false">
      <alignment horizontal="left" vertical="top" wrapText="true"/>
    </xf>
    <xf applyAlignment="true" applyBorder="true" applyFill="true" applyFont="false" borderId="60" fillId="2" fontId="1" numFmtId="0" quotePrefix="false">
      <alignment vertical="center" wrapText="true"/>
    </xf>
    <xf applyAlignment="true" applyBorder="true" applyFill="false" applyFont="true" applyNumberFormat="true" borderId="1" fillId="0" fontId="3" numFmtId="1001" quotePrefix="false">
      <alignment horizontal="right" vertical="center" wrapText="true"/>
    </xf>
    <xf applyAlignment="true" applyBorder="true" applyFill="true" applyFont="true" applyNumberFormat="true" borderId="61" fillId="2" fontId="11" numFmtId="1000" quotePrefix="false">
      <alignment horizontal="center" vertical="center" wrapText="true"/>
    </xf>
    <xf applyAlignment="true" applyBorder="true" applyFill="true" applyFont="true" applyNumberFormat="true" borderId="62" fillId="2" fontId="20" numFmtId="1000" quotePrefix="false">
      <alignment horizontal="center" wrapText="true"/>
    </xf>
    <xf applyAlignment="true" applyBorder="true" applyFill="true" applyFont="false" borderId="63" fillId="2" fontId="1" numFmtId="0" quotePrefix="false">
      <alignment vertical="center" wrapText="true"/>
    </xf>
    <xf applyAlignment="true" applyBorder="true" applyFill="true" applyFont="true" applyNumberFormat="true" borderId="65" fillId="2" fontId="2" numFmtId="1000" quotePrefix="false">
      <alignment horizontal="center" vertical="center" wrapText="true"/>
    </xf>
    <xf applyAlignment="true" applyBorder="true" applyFill="false" applyFont="true" applyNumberFormat="true" borderId="64" fillId="0" fontId="3" numFmtId="1001" quotePrefix="false">
      <alignment horizontal="right" vertical="center" wrapText="true"/>
    </xf>
    <xf applyAlignment="true" applyBorder="true" applyFill="true" applyFont="false" borderId="66" fillId="2" fontId="1" numFmtId="0" quotePrefix="false">
      <alignment vertical="center" wrapText="true"/>
    </xf>
    <xf applyAlignment="true" applyBorder="true" applyFill="false" applyFont="true" applyNumberFormat="true" borderId="67" fillId="0" fontId="3" numFmtId="1001" quotePrefix="false">
      <alignment horizontal="right" vertical="center" wrapText="true"/>
    </xf>
    <xf applyAlignment="true" applyBorder="true" applyFill="true" applyFont="true" applyNumberFormat="true" borderId="68" fillId="2" fontId="11" numFmtId="1000" quotePrefix="false">
      <alignment horizontal="center" vertical="center" wrapText="true"/>
    </xf>
    <xf applyAlignment="true" applyBorder="true" applyFill="false" applyFont="true" applyNumberFormat="true" borderId="44" fillId="0" fontId="17" numFmtId="1001" quotePrefix="false">
      <alignment horizontal="center" vertical="center" wrapText="true"/>
    </xf>
    <xf applyAlignment="true" applyBorder="true" applyFill="false" applyFont="true" applyNumberFormat="true" borderId="69" fillId="0" fontId="3" numFmtId="1001" quotePrefix="false">
      <alignment horizontal="right" vertical="center" wrapText="true"/>
    </xf>
    <xf applyAlignment="true" applyBorder="true" applyFill="false" applyFont="true" applyNumberFormat="true" borderId="70" fillId="0" fontId="3" numFmtId="1001" quotePrefix="false">
      <alignment horizontal="right" vertical="center" wrapText="true"/>
    </xf>
    <xf applyAlignment="true" applyBorder="true" applyFill="true" applyFont="true" applyNumberFormat="true" borderId="71" fillId="2" fontId="2" numFmtId="1000" quotePrefix="false">
      <alignment horizontal="center" vertical="center" wrapText="true"/>
    </xf>
    <xf applyAlignment="true" applyBorder="true" applyFill="false" applyFont="true" applyNumberFormat="true" borderId="44" fillId="0" fontId="17" numFmtId="1000" quotePrefix="false">
      <alignment horizontal="center" vertical="top" wrapText="true"/>
    </xf>
    <xf applyAlignment="true" applyBorder="true" applyFill="false" applyFont="true" applyNumberFormat="true" borderId="72" fillId="0" fontId="3" numFmtId="1001" quotePrefix="false">
      <alignment horizontal="right" vertical="center" wrapText="true"/>
    </xf>
    <xf applyAlignment="true" applyBorder="true" applyFill="true" applyFont="true" applyNumberFormat="true" borderId="73" fillId="2" fontId="11" numFmtId="1000" quotePrefix="false">
      <alignment horizontal="center" vertical="center" wrapText="true"/>
    </xf>
    <xf applyAlignment="true" applyBorder="true" applyFill="false" applyFont="true" applyNumberFormat="true" borderId="74" fillId="0" fontId="3" numFmtId="1001" quotePrefix="false">
      <alignment horizontal="right" vertical="center" wrapText="true"/>
    </xf>
    <xf applyAlignment="true" applyBorder="true" applyFill="false" applyFont="true" applyNumberFormat="true" borderId="44" fillId="0" fontId="17" numFmtId="1005" quotePrefix="false">
      <alignment horizontal="center" vertical="top" wrapText="true"/>
    </xf>
    <xf applyAlignment="true" applyBorder="true" applyFill="false" applyFont="true" applyNumberFormat="true" borderId="76" fillId="0" fontId="17" numFmtId="1001" quotePrefix="false">
      <alignment horizontal="center" vertical="center" wrapText="true"/>
    </xf>
    <xf applyAlignment="true" applyBorder="true" applyFill="false" applyFont="true" applyNumberFormat="true" borderId="75" fillId="0" fontId="3" numFmtId="1001" quotePrefix="false">
      <alignment horizontal="right" vertical="center" wrapText="true"/>
    </xf>
    <xf applyAlignment="true" applyBorder="true" applyFill="true" applyFont="true" applyNumberFormat="true" borderId="77" fillId="2" fontId="3" numFmtId="1000" quotePrefix="false">
      <alignment horizontal="center" vertical="center" wrapText="true"/>
    </xf>
    <xf applyAlignment="true" applyBorder="true" applyFill="false" applyFont="false" borderId="78" fillId="0" fontId="1" numFmtId="0" quotePrefix="false">
      <alignment vertical="center" wrapText="true"/>
    </xf>
    <xf applyAlignment="true" applyBorder="true" applyFill="false" applyFont="true" applyNumberFormat="true" borderId="79" fillId="0" fontId="3" numFmtId="1001" quotePrefix="false">
      <alignment horizontal="right" vertical="center" wrapText="true"/>
    </xf>
    <xf applyAlignment="true" applyBorder="true" applyFill="false" applyFont="true" applyNumberFormat="true" borderId="80" fillId="0" fontId="17" numFmtId="1001" quotePrefix="false">
      <alignment horizontal="center" vertical="center" wrapText="true"/>
    </xf>
    <xf applyAlignment="true" applyBorder="true" applyFill="true" applyFont="false" borderId="81" fillId="2" fontId="1" numFmtId="0" quotePrefix="false">
      <alignment vertical="center" wrapText="true"/>
    </xf>
    <xf applyAlignment="true" applyBorder="true" applyFill="false" applyFont="true" applyNumberFormat="true" borderId="82" fillId="0" fontId="3" numFmtId="1001" quotePrefix="false">
      <alignment horizontal="right" vertical="center" wrapText="true"/>
    </xf>
    <xf applyAlignment="true" applyBorder="true" applyFill="false" applyFont="true" applyNumberFormat="true" borderId="83" fillId="0" fontId="17" numFmtId="1001" quotePrefix="false">
      <alignment horizontal="center" vertical="center" wrapText="true"/>
    </xf>
    <xf applyAlignment="true" applyBorder="false" applyFill="false" applyFont="true" applyNumberFormat="true" borderId="0" fillId="0" fontId="2" numFmtId="1003" quotePrefix="false">
      <alignment horizontal="center" vertical="center"/>
    </xf>
    <xf applyAlignment="true" applyBorder="true" applyFill="false" applyFont="true" applyNumberFormat="true" borderId="84" fillId="0" fontId="3" numFmtId="1001" quotePrefix="false">
      <alignment horizontal="right" vertical="center" wrapText="true"/>
    </xf>
    <xf applyAlignment="true" applyBorder="true" applyFill="true" applyFont="true" applyNumberFormat="true" borderId="1" fillId="2" fontId="21" numFmtId="1002" quotePrefix="false">
      <alignment horizontal="center" vertical="center" wrapText="true"/>
    </xf>
    <xf applyAlignment="true" applyBorder="true" applyFill="false" applyFont="true" applyNumberFormat="true" borderId="85" fillId="0" fontId="3" numFmtId="1001" quotePrefix="false">
      <alignment horizontal="right" vertical="center" wrapText="true"/>
    </xf>
    <xf applyAlignment="true" applyBorder="true" applyFill="false" applyFont="true" applyNumberFormat="true" borderId="86" fillId="0" fontId="3" numFmtId="1001" quotePrefix="false">
      <alignment horizontal="right" vertical="center" wrapText="true"/>
    </xf>
    <xf applyAlignment="true" applyBorder="true" applyFill="true" applyFont="true" applyNumberFormat="true" borderId="1" fillId="2" fontId="17" numFmtId="1001" quotePrefix="false">
      <alignment horizontal="center" vertical="center" wrapText="true"/>
    </xf>
    <xf applyAlignment="true" applyBorder="true" applyFill="false" applyFont="true" applyNumberFormat="true" borderId="87" fillId="0" fontId="3" numFmtId="1001" quotePrefix="false">
      <alignment horizontal="right" vertical="center" wrapText="true"/>
    </xf>
    <xf applyAlignment="true" applyBorder="true" applyFill="true" applyFont="true" applyNumberFormat="true" borderId="1" fillId="5" fontId="22" numFmtId="1006" quotePrefix="false">
      <alignment horizontal="center" vertical="center" wrapText="true"/>
    </xf>
    <xf applyAlignment="true" applyBorder="true" applyFill="false" applyFont="true" applyNumberFormat="true" borderId="88" fillId="0" fontId="3" numFmtId="1001" quotePrefix="false">
      <alignment horizontal="right" vertical="center" wrapText="true"/>
    </xf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89" fillId="0" fontId="23" numFmtId="1003" quotePrefix="false">
      <alignment horizontal="center" vertical="top"/>
    </xf>
    <xf applyAlignment="true" applyBorder="true" applyFill="false" applyFont="true" applyNumberFormat="true" borderId="90" fillId="0" fontId="3" numFmtId="1001" quotePrefix="false">
      <alignment horizontal="right" vertical="center" wrapText="true"/>
    </xf>
    <xf applyAlignment="true" applyBorder="false" applyFill="false" applyFont="true" applyNumberFormat="true" borderId="0" fillId="0" fontId="2" numFmtId="1003" quotePrefix="false">
      <alignment vertical="top"/>
    </xf>
    <xf applyAlignment="true" applyBorder="false" applyFill="false" applyFont="true" applyNumberFormat="true" borderId="0" fillId="0" fontId="2" numFmtId="1000" quotePrefix="false">
      <alignment horizontal="left" wrapText="true"/>
    </xf>
    <xf applyAlignment="true" applyBorder="true" applyFill="false" applyFont="true" applyNumberFormat="true" borderId="1" fillId="0" fontId="21" numFmtId="1002" quotePrefix="false">
      <alignment horizontal="center" vertical="center" wrapText="true"/>
    </xf>
    <xf applyAlignment="true" applyBorder="false" applyFill="false" applyFont="true" applyNumberFormat="true" borderId="0" fillId="0" fontId="2" numFmtId="1003" quotePrefix="false">
      <alignment vertical="center"/>
    </xf>
    <xf applyAlignment="true" applyBorder="true" applyFill="false" applyFont="true" applyNumberFormat="true" borderId="91" fillId="0" fontId="4" numFmtId="1003" quotePrefix="false">
      <alignment horizontal="left" vertical="top" wrapText="true"/>
    </xf>
    <xf applyAlignment="true" applyBorder="true" applyFill="false" applyFont="true" applyNumberFormat="true" borderId="92" fillId="0" fontId="23" numFmtId="1003" quotePrefix="false">
      <alignment horizontal="center" vertical="top"/>
    </xf>
    <xf applyAlignment="true" applyBorder="true" applyFill="false" applyFont="true" applyNumberFormat="true" borderId="1" fillId="0" fontId="13" numFmtId="1007" quotePrefix="false">
      <alignment horizontal="center" vertical="top" wrapText="true"/>
    </xf>
    <xf applyAlignment="true" applyBorder="true" applyFill="true" applyFont="true" applyNumberFormat="true" borderId="1" fillId="5" fontId="13" numFmtId="1001" quotePrefix="false">
      <alignment horizontal="center" vertical="top" wrapText="true"/>
    </xf>
    <xf applyAlignment="true" applyBorder="true" applyFill="true" applyFont="true" applyNumberFormat="true" borderId="1" fillId="5" fontId="13" numFmtId="1005" quotePrefix="false">
      <alignment horizontal="center" vertical="top" wrapText="true"/>
    </xf>
    <xf applyAlignment="true" applyBorder="true" applyFill="false" applyFont="true" applyNumberFormat="true" borderId="93" fillId="0" fontId="4" numFmtId="1003" quotePrefix="false">
      <alignment horizontal="left" vertical="top" wrapText="true"/>
    </xf>
    <xf applyAlignment="true" applyBorder="true" applyFill="false" applyFont="true" applyNumberFormat="true" borderId="94" fillId="0" fontId="23" numFmtId="1003" quotePrefix="false">
      <alignment horizontal="center" vertical="top"/>
    </xf>
    <xf applyAlignment="true" applyBorder="true" applyFill="false" applyFont="true" applyNumberFormat="true" borderId="95" fillId="0" fontId="4" numFmtId="1003" quotePrefix="false">
      <alignment horizontal="left" vertical="top" wrapText="true"/>
    </xf>
    <xf applyAlignment="true" applyBorder="true" applyFill="false" applyFont="true" applyNumberFormat="true" borderId="96" fillId="0" fontId="23" numFmtId="1003" quotePrefix="false">
      <alignment horizontal="center" vertical="top"/>
    </xf>
    <xf applyAlignment="true" applyBorder="true" applyFill="false" applyFont="true" applyNumberFormat="true" borderId="97" fillId="0" fontId="3" numFmtId="1000" quotePrefix="false">
      <alignment horizontal="center" vertical="center" wrapText="true"/>
    </xf>
    <xf applyAlignment="true" applyBorder="true" applyFill="false" applyFont="true" applyNumberFormat="true" borderId="98" fillId="0" fontId="3" numFmtId="1000" quotePrefix="false">
      <alignment horizontal="center" vertical="center" wrapText="true"/>
    </xf>
    <xf applyAlignment="true" applyBorder="true" applyFill="false" applyFont="true" applyNumberFormat="true" borderId="99" fillId="0" fontId="3" numFmtId="1000" quotePrefix="false">
      <alignment horizontal="center" vertical="center" wrapText="true"/>
    </xf>
    <xf applyAlignment="true" applyBorder="true" applyFill="false" applyFont="true" applyNumberFormat="true" borderId="100" fillId="0" fontId="3" numFmtId="1000" quotePrefix="false">
      <alignment horizontal="center" vertical="center" wrapText="true"/>
    </xf>
    <xf applyAlignment="true" applyBorder="true" applyFill="false" applyFont="true" applyNumberFormat="true" borderId="101" fillId="0" fontId="3" numFmtId="1000" quotePrefix="false">
      <alignment horizontal="center" vertical="center" wrapText="true"/>
    </xf>
    <xf applyAlignment="true" applyBorder="true" applyFill="false" applyFont="true" applyNumberFormat="true" borderId="102" fillId="0" fontId="3" numFmtId="1000" quotePrefix="false">
      <alignment horizontal="center" vertical="center" wrapText="true"/>
    </xf>
    <xf applyAlignment="true" applyBorder="true" applyFill="false" applyFont="true" applyNumberFormat="true" borderId="103" fillId="0" fontId="3" numFmtId="1000" quotePrefix="false">
      <alignment horizontal="center" vertical="center" wrapText="true"/>
    </xf>
    <xf applyAlignment="true" applyBorder="true" applyFill="false" applyFont="true" applyNumberFormat="true" borderId="104" fillId="0" fontId="13" numFmtId="1000" quotePrefix="false">
      <alignment horizontal="justify" wrapText="true"/>
    </xf>
    <xf applyAlignment="true" applyBorder="true" applyFill="false" applyFont="true" applyNumberFormat="true" borderId="105" fillId="0" fontId="3" numFmtId="1000" quotePrefix="false">
      <alignment horizontal="center" vertical="center" wrapText="true"/>
    </xf>
    <xf applyAlignment="true" applyBorder="true" applyFill="false" applyFont="true" applyNumberFormat="true" borderId="106" fillId="0" fontId="3" numFmtId="1000" quotePrefix="false">
      <alignment horizontal="center" vertical="center" wrapText="true"/>
    </xf>
    <xf applyAlignment="true" applyBorder="true" applyFill="false" applyFont="true" applyNumberFormat="true" borderId="107" fillId="0" fontId="13" numFmtId="1000" quotePrefix="false">
      <alignment horizontal="justify" wrapText="true"/>
    </xf>
    <xf applyAlignment="true" applyBorder="true" applyFill="false" applyFont="true" applyNumberFormat="true" borderId="108" fillId="0" fontId="3" numFmtId="1000" quotePrefix="false">
      <alignment horizontal="center" vertical="center" wrapText="true"/>
    </xf>
    <xf applyAlignment="true" applyBorder="true" applyFill="false" applyFont="true" applyNumberFormat="true" borderId="109" fillId="0" fontId="3" numFmtId="1000" quotePrefix="false">
      <alignment horizontal="center" vertical="center" wrapText="true"/>
    </xf>
    <xf applyAlignment="true" applyBorder="true" applyFill="false" applyFont="true" applyNumberFormat="true" borderId="110" fillId="0" fontId="13" numFmtId="1000" quotePrefix="false">
      <alignment horizontal="justify" wrapText="true"/>
    </xf>
    <xf applyAlignment="true" applyBorder="true" applyFill="false" applyFont="true" applyNumberFormat="true" borderId="111" fillId="0" fontId="3" numFmtId="1000" quotePrefix="false">
      <alignment horizontal="center" vertical="center" wrapText="true"/>
    </xf>
    <xf applyAlignment="true" applyBorder="true" applyFill="false" applyFont="true" applyNumberFormat="true" borderId="112" fillId="0" fontId="3" numFmtId="1000" quotePrefix="false">
      <alignment horizontal="center" vertical="center" wrapText="true"/>
    </xf>
    <xf applyAlignment="true" applyBorder="true" applyFill="true" applyFont="false" borderId="113" fillId="2" fontId="1" numFmtId="0" quotePrefix="false">
      <alignment vertical="center" wrapText="true"/>
    </xf>
    <xf applyAlignment="true" applyBorder="true" applyFill="false" applyFont="true" applyNumberFormat="true" borderId="114" fillId="0" fontId="13" numFmtId="1000" quotePrefix="false">
      <alignment horizontal="justify" wrapText="true"/>
    </xf>
    <xf applyAlignment="true" applyBorder="true" applyFill="false" applyFont="true" applyNumberFormat="true" borderId="115" fillId="0" fontId="3" numFmtId="1000" quotePrefix="false">
      <alignment horizontal="center" vertical="center" wrapText="true"/>
    </xf>
    <xf applyAlignment="true" applyBorder="true" applyFill="false" applyFont="true" applyNumberFormat="true" borderId="116" fillId="0" fontId="3" numFmtId="1000" quotePrefix="false">
      <alignment horizontal="center" vertical="center" wrapText="true"/>
    </xf>
    <xf applyAlignment="true" applyBorder="true" applyFill="false" applyFont="false" borderId="117" fillId="0" fontId="1" numFmtId="0" quotePrefix="false">
      <alignment vertical="center" wrapText="true"/>
    </xf>
    <xf applyAlignment="true" applyBorder="true" applyFill="false" applyFont="true" applyNumberFormat="true" borderId="118" fillId="0" fontId="3" numFmtId="1000" quotePrefix="false">
      <alignment horizontal="center" vertical="center" wrapText="true"/>
    </xf>
    <xf applyAlignment="true" applyBorder="true" applyFill="false" applyFont="true" applyNumberFormat="true" borderId="119" fillId="0" fontId="13" numFmtId="1000" quotePrefix="false">
      <alignment horizontal="justify" wrapText="true"/>
    </xf>
    <xf applyAlignment="true" applyBorder="true" applyFill="true" applyFont="false" borderId="120" fillId="2" fontId="1" numFmtId="0" quotePrefix="false">
      <alignment vertical="center" wrapText="true"/>
    </xf>
    <xf applyAlignment="true" applyBorder="true" applyFill="false" applyFont="true" applyNumberFormat="true" borderId="121" fillId="0" fontId="3" numFmtId="1000" quotePrefix="false">
      <alignment horizontal="center" vertical="center" wrapText="true"/>
    </xf>
    <xf applyAlignment="true" applyBorder="true" applyFill="false" applyFont="true" applyNumberFormat="true" borderId="122" fillId="0" fontId="13" numFmtId="1000" quotePrefix="false">
      <alignment horizontal="justify" wrapText="true"/>
    </xf>
    <xf applyAlignment="true" applyBorder="true" applyFill="false" applyFont="true" applyNumberFormat="true" borderId="123" fillId="0" fontId="3" numFmtId="1000" quotePrefix="false">
      <alignment horizontal="center" vertical="center" wrapText="true"/>
    </xf>
    <xf applyAlignment="true" applyBorder="true" applyFill="true" applyFont="true" applyNumberFormat="true" borderId="124" fillId="2" fontId="2" numFmtId="1000" quotePrefix="false">
      <alignment horizontal="center" vertical="center" wrapText="true"/>
    </xf>
    <xf applyAlignment="true" applyBorder="true" applyFill="true" applyFont="true" applyNumberFormat="true" borderId="125" fillId="2" fontId="11" numFmtId="1000" quotePrefix="false">
      <alignment horizontal="center" vertical="center" wrapText="true"/>
    </xf>
    <xf applyAlignment="true" applyBorder="true" applyFill="true" applyFont="true" applyNumberFormat="true" borderId="126" fillId="2" fontId="2" numFmtId="1000" quotePrefix="false">
      <alignment horizontal="center" vertical="center" wrapText="true"/>
    </xf>
    <xf applyAlignment="true" applyBorder="true" applyFill="true" applyFont="true" applyNumberFormat="true" borderId="127" fillId="2" fontId="3" numFmtId="1000" quotePrefix="false">
      <alignment horizontal="center" vertical="center" wrapText="true"/>
    </xf>
    <xf applyAlignment="true" applyBorder="true" applyFill="true" applyFont="true" applyNumberFormat="true" borderId="128" fillId="2" fontId="11" numFmtId="1000" quotePrefix="false">
      <alignment horizontal="center" vertical="center" wrapText="true"/>
    </xf>
    <xf applyAlignment="true" applyBorder="true" applyFill="false" applyFont="true" applyNumberFormat="true" borderId="129" fillId="0" fontId="3" numFmtId="1001" quotePrefix="false">
      <alignment horizontal="right" vertical="center" wrapText="true"/>
    </xf>
    <xf applyAlignment="true" applyBorder="true" applyFill="true" applyFont="true" applyNumberFormat="true" borderId="130" fillId="2" fontId="2" numFmtId="1000" quotePrefix="false">
      <alignment horizontal="center" vertical="center" wrapText="true"/>
    </xf>
    <xf applyAlignment="true" applyBorder="true" applyFill="true" applyFont="true" applyNumberFormat="true" borderId="131" fillId="2" fontId="11" numFmtId="1000" quotePrefix="false">
      <alignment horizontal="center" vertical="center" wrapText="true"/>
    </xf>
    <xf applyAlignment="true" applyBorder="true" applyFill="false" applyFont="true" applyNumberFormat="true" borderId="132" fillId="0" fontId="3" numFmtId="1001" quotePrefix="false">
      <alignment horizontal="right" vertical="center" wrapText="true"/>
    </xf>
    <xf applyAlignment="true" applyBorder="true" applyFill="true" applyFont="true" applyNumberFormat="true" borderId="133" fillId="2" fontId="3" numFmtId="1000" quotePrefix="false">
      <alignment horizontal="center" vertical="center" wrapText="true"/>
    </xf>
    <xf applyAlignment="true" applyBorder="true" applyFill="true" applyFont="false" borderId="134" fillId="2" fontId="1" numFmtId="0" quotePrefix="false">
      <alignment vertical="center" wrapText="true"/>
    </xf>
    <xf applyAlignment="true" applyBorder="true" applyFill="true" applyFont="false" borderId="135" fillId="2" fontId="1" numFmtId="0" quotePrefix="false">
      <alignment vertical="center" wrapText="true"/>
    </xf>
    <xf applyAlignment="true" applyBorder="true" applyFill="false" applyFont="true" applyNumberFormat="true" borderId="136" fillId="0" fontId="3" numFmtId="1001" quotePrefix="false">
      <alignment horizontal="right" vertical="center" wrapText="true"/>
    </xf>
    <xf applyAlignment="true" applyBorder="true" applyFill="true" applyFont="false" borderId="137" fillId="2" fontId="1" numFmtId="0" quotePrefix="false">
      <alignment wrapText="true"/>
    </xf>
    <xf applyAlignment="true" applyBorder="true" applyFill="true" applyFont="false" borderId="138" fillId="2" fontId="1" numFmtId="0" quotePrefix="false">
      <alignment vertical="center" wrapText="true"/>
    </xf>
    <xf applyAlignment="true" applyBorder="true" applyFill="true" applyFont="true" applyNumberFormat="true" borderId="139" fillId="2" fontId="3" numFmtId="1000" quotePrefix="false">
      <alignment horizontal="center" vertical="center" wrapText="true"/>
    </xf>
    <xf applyAlignment="true" applyBorder="true" applyFill="false" applyFont="true" applyNumberFormat="true" borderId="140" fillId="0" fontId="3" numFmtId="1001" quotePrefix="false">
      <alignment horizontal="right" vertical="center" wrapText="true"/>
    </xf>
    <xf applyAlignment="true" applyBorder="true" applyFill="true" applyFont="true" applyNumberFormat="true" borderId="141" fillId="2" fontId="17" numFmtId="1000" quotePrefix="false">
      <alignment horizontal="center" vertical="center" wrapText="true"/>
    </xf>
    <xf applyAlignment="true" applyBorder="true" applyFill="false" applyFont="true" applyNumberFormat="true" borderId="142" fillId="0" fontId="3" numFmtId="1001" quotePrefix="false">
      <alignment horizontal="right" vertical="center" wrapText="true"/>
    </xf>
    <xf applyAlignment="true" applyBorder="true" applyFill="false" applyFont="true" applyNumberFormat="true" borderId="143" fillId="0" fontId="3" numFmtId="1001" quotePrefix="false">
      <alignment horizontal="right" vertical="center" wrapText="true"/>
    </xf>
    <xf applyAlignment="true" applyBorder="true" applyFill="false" applyFont="true" applyNumberFormat="true" borderId="144" fillId="0" fontId="3" numFmtId="1001" quotePrefix="false">
      <alignment horizontal="right" vertical="center" wrapText="true"/>
    </xf>
    <xf applyAlignment="true" applyBorder="true" applyFill="true" applyFont="false" borderId="145" fillId="2" fontId="1" numFmtId="0" quotePrefix="false">
      <alignment vertical="center" wrapText="true"/>
    </xf>
    <xf applyAlignment="true" applyBorder="true" applyFill="false" applyFont="true" applyNumberFormat="true" borderId="146" fillId="0" fontId="3" numFmtId="1001" quotePrefix="false">
      <alignment horizontal="right" vertical="center" wrapText="true"/>
    </xf>
    <xf applyAlignment="true" applyBorder="true" applyFill="true" applyFont="true" applyNumberFormat="true" borderId="147" fillId="2" fontId="17" numFmtId="1000" quotePrefix="false">
      <alignment horizontal="center" vertical="center" wrapText="true"/>
    </xf>
    <xf applyAlignment="true" applyBorder="true" applyFill="false" applyFont="true" applyNumberFormat="true" borderId="148" fillId="0" fontId="3" numFmtId="1001" quotePrefix="false">
      <alignment horizontal="right" vertical="center" wrapText="true"/>
    </xf>
    <xf applyAlignment="true" applyBorder="true" applyFill="true" applyFont="true" applyNumberFormat="true" borderId="149" fillId="2" fontId="17" numFmtId="1000" quotePrefix="false">
      <alignment horizontal="center" vertical="center" wrapText="true"/>
    </xf>
    <xf applyAlignment="true" applyBorder="true" applyFill="true" applyFont="true" applyNumberFormat="true" borderId="150" fillId="2" fontId="17" numFmtId="1000" quotePrefix="false">
      <alignment horizontal="center" vertical="center" wrapText="true"/>
    </xf>
    <xf applyAlignment="true" applyBorder="true" applyFill="false" applyFont="true" applyNumberFormat="true" borderId="151" fillId="0" fontId="3" numFmtId="1001" quotePrefix="false">
      <alignment horizontal="right" vertical="center" wrapText="true"/>
    </xf>
    <xf applyAlignment="true" applyBorder="true" applyFill="true" applyFont="true" applyNumberFormat="true" borderId="152" fillId="2" fontId="17" numFmtId="1000" quotePrefix="false">
      <alignment horizontal="center" vertical="center" wrapText="true"/>
    </xf>
    <xf applyAlignment="true" applyBorder="true" applyFill="false" applyFont="true" applyNumberFormat="true" borderId="153" fillId="0" fontId="3" numFmtId="1001" quotePrefix="false">
      <alignment horizontal="right" vertical="center" wrapText="true"/>
    </xf>
    <xf applyAlignment="true" applyBorder="true" applyFill="false" applyFont="false" borderId="154" fillId="0" fontId="1" numFmtId="0" quotePrefix="false">
      <alignment vertical="center" wrapText="true"/>
    </xf>
    <xf applyAlignment="true" applyBorder="true" applyFill="false" applyFont="true" applyNumberFormat="true" borderId="155" fillId="0" fontId="3" numFmtId="1001" quotePrefix="false">
      <alignment horizontal="right" vertical="center" wrapText="true"/>
    </xf>
    <xf applyAlignment="true" applyBorder="true" applyFill="true" applyFont="false" borderId="156" fillId="2" fontId="1" numFmtId="0" quotePrefix="false">
      <alignment vertical="center" wrapText="true"/>
    </xf>
    <xf applyAlignment="true" applyBorder="true" applyFill="false" applyFont="true" applyNumberFormat="true" borderId="157" fillId="0" fontId="3" numFmtId="1001" quotePrefix="false">
      <alignment horizontal="right" vertical="center" wrapText="true"/>
    </xf>
    <xf applyAlignment="true" applyBorder="true" applyFill="true" applyFont="true" applyNumberFormat="true" borderId="1" fillId="2" fontId="21" numFmtId="1004" quotePrefix="false">
      <alignment horizontal="center" vertical="center" wrapText="true"/>
    </xf>
    <xf applyAlignment="true" applyBorder="true" applyFill="false" applyFont="true" applyNumberFormat="true" borderId="158" fillId="0" fontId="3" numFmtId="1001" quotePrefix="false">
      <alignment horizontal="right" vertical="center" wrapText="true"/>
    </xf>
    <xf applyAlignment="true" applyBorder="true" applyFill="true" applyFont="true" applyNumberFormat="true" borderId="159" fillId="2" fontId="17" numFmtId="1000" quotePrefix="false">
      <alignment horizontal="center" vertical="center" wrapText="true"/>
    </xf>
    <xf applyAlignment="true" applyBorder="true" applyFill="true" applyFont="true" applyNumberFormat="true" borderId="160" fillId="2" fontId="17" numFmtId="1000" quotePrefix="false">
      <alignment horizontal="center" vertical="center" wrapText="true"/>
    </xf>
    <xf applyAlignment="true" applyBorder="true" applyFill="false" applyFont="true" applyNumberFormat="true" borderId="161" fillId="0" fontId="3" numFmtId="1001" quotePrefix="false">
      <alignment horizontal="right" vertical="center" wrapText="true"/>
    </xf>
    <xf applyAlignment="true" applyBorder="true" applyFill="false" applyFont="true" applyNumberFormat="true" borderId="162" fillId="0" fontId="3" numFmtId="1001" quotePrefix="false">
      <alignment horizontal="right" vertical="center" wrapText="true"/>
    </xf>
    <xf applyAlignment="true" applyBorder="true" applyFill="false" applyFont="true" applyNumberFormat="true" borderId="163" fillId="0" fontId="3" numFmtId="1001" quotePrefix="false">
      <alignment horizontal="right" vertical="center" wrapText="true"/>
    </xf>
    <xf applyAlignment="true" applyBorder="true" applyFill="false" applyFont="true" applyNumberFormat="true" borderId="164" fillId="0" fontId="17" numFmtId="1001" quotePrefix="false">
      <alignment horizontal="center" vertical="center" wrapText="true"/>
    </xf>
    <xf applyAlignment="true" applyBorder="true" applyFill="false" applyFont="true" applyNumberFormat="true" borderId="165" fillId="0" fontId="17" numFmtId="1001" quotePrefix="false">
      <alignment horizontal="center" vertical="center" wrapText="true"/>
    </xf>
    <xf applyAlignment="true" applyBorder="false" applyFill="false" applyFont="true" applyNumberFormat="true" borderId="0" fillId="0" fontId="13" numFmtId="1000" quotePrefix="false">
      <alignment horizontal="justify" wrapText="true"/>
    </xf>
    <xf applyAlignment="true" applyBorder="true" applyFill="false" applyFont="true" applyNumberFormat="true" borderId="166" fillId="0" fontId="23" numFmtId="1003" quotePrefix="false">
      <alignment horizontal="center" vertical="top"/>
    </xf>
    <xf applyAlignment="true" applyBorder="true" applyFill="false" applyFont="true" applyNumberFormat="true" borderId="167" fillId="0" fontId="4" numFmtId="1003" quotePrefix="false">
      <alignment horizontal="left" vertical="top" wrapText="true"/>
    </xf>
    <xf applyAlignment="true" applyBorder="true" applyFill="false" applyFont="true" applyNumberFormat="true" borderId="168" fillId="0" fontId="23" numFmtId="1003" quotePrefix="false">
      <alignment horizontal="center" vertical="top"/>
    </xf>
    <xf applyAlignment="true" applyBorder="true" applyFill="false" applyFont="true" applyNumberFormat="true" borderId="169" fillId="0" fontId="2" numFmtId="1004" quotePrefix="false">
      <alignment horizontal="left" vertical="top" wrapText="true"/>
    </xf>
    <xf applyAlignment="true" applyBorder="true" applyFill="false" applyFont="true" applyNumberFormat="true" borderId="170" fillId="0" fontId="2" numFmtId="1004" quotePrefix="false">
      <alignment horizontal="left" vertical="top" wrapText="true"/>
    </xf>
    <xf applyAlignment="true" applyBorder="true" applyFill="false" applyFont="true" applyNumberFormat="true" borderId="171" fillId="0" fontId="2" numFmtId="1004" quotePrefix="false">
      <alignment horizontal="left" vertical="top" wrapText="true"/>
    </xf>
    <xf applyAlignment="true" applyBorder="true" applyFill="false" applyFont="true" applyNumberFormat="true" borderId="172" fillId="0" fontId="2" numFmtId="1004" quotePrefix="false">
      <alignment horizontal="left" vertical="top" wrapText="true"/>
    </xf>
    <xf applyAlignment="true" applyBorder="true" applyFill="false" applyFont="true" applyNumberFormat="true" borderId="173" fillId="0" fontId="2" numFmtId="1004" quotePrefix="false">
      <alignment horizontal="left" vertical="top" wrapText="true"/>
    </xf>
    <xf applyAlignment="true" applyBorder="true" applyFill="false" applyFont="true" applyNumberFormat="true" borderId="174" fillId="0" fontId="2" numFmtId="1004" quotePrefix="false">
      <alignment horizontal="left" vertical="top" wrapText="true"/>
    </xf>
    <xf applyAlignment="true" applyBorder="true" applyFill="false" applyFont="true" applyNumberFormat="true" borderId="175" fillId="0" fontId="2" numFmtId="1004" quotePrefix="false">
      <alignment horizontal="left" vertical="top" wrapText="true"/>
    </xf>
    <xf applyAlignment="true" applyBorder="true" applyFill="false" applyFont="true" applyNumberFormat="true" borderId="176" fillId="0" fontId="2" numFmtId="1004" quotePrefix="false">
      <alignment horizontal="left" vertical="top" wrapText="true"/>
    </xf>
    <xf applyAlignment="true" applyBorder="true" applyFill="false" applyFont="true" applyNumberFormat="true" borderId="177" fillId="0" fontId="2" numFmtId="1004" quotePrefix="false">
      <alignment horizontal="left" vertical="top" wrapText="true"/>
    </xf>
    <xf applyAlignment="true" applyBorder="true" applyFill="false" applyFont="true" applyNumberFormat="true" borderId="178" fillId="0" fontId="2" numFmtId="1004" quotePrefix="false">
      <alignment horizontal="left" vertical="top" wrapText="true"/>
    </xf>
    <xf applyAlignment="true" applyBorder="true" applyFill="false" applyFont="true" applyNumberFormat="true" borderId="179" fillId="0" fontId="2" numFmtId="1004" quotePrefix="false">
      <alignment horizontal="left" vertical="top" wrapText="true"/>
    </xf>
    <xf applyAlignment="true" applyBorder="true" applyFill="false" applyFont="true" applyNumberFormat="true" borderId="180" fillId="0" fontId="2" numFmtId="1004" quotePrefix="false">
      <alignment horizontal="left" vertical="top" wrapText="true"/>
    </xf>
    <xf applyAlignment="true" applyBorder="true" applyFill="false" applyFont="true" applyNumberFormat="true" borderId="181" fillId="0" fontId="2" numFmtId="1004" quotePrefix="false">
      <alignment horizontal="left" vertical="top" wrapText="true"/>
    </xf>
    <xf applyAlignment="true" applyBorder="true" applyFill="false" applyFont="true" applyNumberFormat="true" borderId="182" fillId="0" fontId="2" numFmtId="1004" quotePrefix="false">
      <alignment horizontal="left" vertical="top" wrapText="true"/>
    </xf>
    <xf applyAlignment="true" applyBorder="true" applyFill="false" applyFont="true" applyNumberFormat="true" borderId="183" fillId="0" fontId="2" numFmtId="1004" quotePrefix="false">
      <alignment horizontal="left" vertical="top" wrapText="true"/>
    </xf>
    <xf applyAlignment="true" applyBorder="true" applyFill="false" applyFont="true" applyNumberFormat="true" borderId="184" fillId="0" fontId="2" numFmtId="1004" quotePrefix="false">
      <alignment horizontal="left" vertical="top" wrapText="true"/>
    </xf>
    <xf applyAlignment="true" applyBorder="true" applyFill="false" applyFont="true" applyNumberFormat="true" borderId="185" fillId="0" fontId="4" numFmtId="1003" quotePrefix="false">
      <alignment horizontal="left" vertical="top" wrapText="true"/>
    </xf>
    <xf applyAlignment="true" applyBorder="true" applyFill="false" applyFont="true" applyNumberFormat="true" borderId="186" fillId="0" fontId="23" numFmtId="1003" quotePrefix="false">
      <alignment horizontal="center" vertical="top"/>
    </xf>
    <xf applyAlignment="true" applyBorder="true" applyFill="false" applyFont="true" applyNumberFormat="true" borderId="187" fillId="0" fontId="3" numFmtId="1000" quotePrefix="false">
      <alignment horizontal="center" vertical="center" wrapText="true"/>
    </xf>
    <xf applyAlignment="true" applyBorder="true" applyFill="false" applyFont="true" applyNumberFormat="true" borderId="188" fillId="0" fontId="3" numFmtId="1000" quotePrefix="false">
      <alignment horizontal="center" vertical="center" wrapText="true"/>
    </xf>
    <xf applyAlignment="true" applyBorder="true" applyFill="false" applyFont="true" applyNumberFormat="true" borderId="189" fillId="0" fontId="3" numFmtId="1000" quotePrefix="false">
      <alignment horizontal="center" vertical="center" wrapText="true"/>
    </xf>
    <xf applyAlignment="true" applyBorder="true" applyFill="true" applyFont="false" borderId="190" fillId="2" fontId="1" numFmtId="0" quotePrefix="false">
      <alignment vertical="center" wrapText="true"/>
    </xf>
    <xf applyAlignment="true" applyBorder="true" applyFill="false" applyFont="true" applyNumberFormat="true" borderId="191" fillId="0" fontId="3" numFmtId="1000" quotePrefix="false">
      <alignment horizontal="center" vertical="center" wrapText="true"/>
    </xf>
    <xf applyAlignment="true" applyBorder="true" applyFill="false" applyFont="true" applyNumberFormat="true" borderId="192" fillId="0" fontId="3" numFmtId="1000" quotePrefix="false">
      <alignment horizontal="center" vertical="center" wrapText="true"/>
    </xf>
    <xf applyAlignment="true" applyBorder="true" applyFill="true" applyFont="true" applyNumberFormat="true" borderId="193" fillId="2" fontId="11" numFmtId="1000" quotePrefix="false">
      <alignment horizontal="center" vertical="center" wrapText="true"/>
    </xf>
    <xf applyAlignment="true" applyBorder="true" applyFill="false" applyFont="true" applyNumberFormat="true" borderId="194" fillId="0" fontId="3" numFmtId="1000" quotePrefix="false">
      <alignment horizontal="center" vertical="center" wrapText="true"/>
    </xf>
    <xf applyAlignment="true" applyBorder="true" applyFill="false" applyFont="true" applyNumberFormat="true" borderId="195" fillId="0" fontId="3" numFmtId="1000" quotePrefix="false">
      <alignment horizontal="center" vertical="center" wrapText="true"/>
    </xf>
    <xf applyAlignment="true" applyBorder="true" applyFill="true" applyFont="true" applyNumberFormat="true" borderId="196" fillId="2" fontId="2" numFmtId="1000" quotePrefix="false">
      <alignment horizontal="center" vertical="center" wrapText="true"/>
    </xf>
    <xf applyAlignment="true" applyBorder="true" applyFill="false" applyFont="true" applyNumberFormat="true" borderId="197" fillId="0" fontId="3" numFmtId="1000" quotePrefix="false">
      <alignment horizontal="center" vertical="center" wrapText="true"/>
    </xf>
    <xf applyAlignment="true" applyBorder="true" applyFill="true" applyFont="true" applyNumberFormat="true" borderId="198" fillId="2" fontId="3" numFmtId="1000" quotePrefix="false">
      <alignment horizontal="center" vertical="center" wrapText="true"/>
    </xf>
    <xf applyAlignment="true" applyBorder="true" applyFill="false" applyFont="true" applyNumberFormat="true" borderId="199" fillId="0" fontId="13" numFmtId="1000" quotePrefix="false">
      <alignment horizontal="justify" wrapText="true"/>
    </xf>
    <xf applyAlignment="true" applyBorder="true" applyFill="true" applyFont="true" applyNumberFormat="true" borderId="200" fillId="2" fontId="11" numFmtId="1000" quotePrefix="false">
      <alignment horizontal="center" vertical="center" wrapText="true"/>
    </xf>
    <xf applyAlignment="true" applyBorder="true" applyFill="false" applyFont="true" applyNumberFormat="true" borderId="201" fillId="0" fontId="3" numFmtId="1000" quotePrefix="false">
      <alignment horizontal="center" vertical="center" wrapText="true"/>
    </xf>
    <xf applyAlignment="true" applyBorder="true" applyFill="false" applyFont="true" applyNumberFormat="true" borderId="202" fillId="0" fontId="13" numFmtId="1000" quotePrefix="false">
      <alignment horizontal="justify" wrapText="true"/>
    </xf>
    <xf applyAlignment="true" applyBorder="true" applyFill="false" applyFont="true" applyNumberFormat="true" borderId="203" fillId="0" fontId="3" numFmtId="1000" quotePrefix="false">
      <alignment horizontal="center" vertical="center" wrapText="true"/>
    </xf>
    <xf applyAlignment="true" applyBorder="true" applyFill="true" applyFont="true" applyNumberFormat="true" borderId="204" fillId="2" fontId="2" numFmtId="1000" quotePrefix="false">
      <alignment horizontal="center" vertical="center" wrapText="true"/>
    </xf>
    <xf applyAlignment="true" applyBorder="true" applyFill="false" applyFont="true" applyNumberFormat="true" borderId="205" fillId="0" fontId="3" numFmtId="1000" quotePrefix="false">
      <alignment horizontal="center" vertical="center" wrapText="true"/>
    </xf>
    <xf applyAlignment="true" applyBorder="true" applyFill="true" applyFont="false" borderId="206" fillId="2" fontId="1" numFmtId="0" quotePrefix="false">
      <alignment vertical="center" wrapText="true"/>
    </xf>
    <xf applyAlignment="true" applyBorder="true" applyFill="false" applyFont="true" applyNumberFormat="true" borderId="207" fillId="0" fontId="13" numFmtId="1000" quotePrefix="false">
      <alignment horizontal="justify" wrapText="true"/>
    </xf>
    <xf applyAlignment="true" applyBorder="true" applyFill="true" applyFont="true" applyNumberFormat="true" borderId="209" fillId="2" fontId="11" numFmtId="1000" quotePrefix="false">
      <alignment horizontal="center" vertical="center" wrapText="true"/>
    </xf>
    <xf applyAlignment="true" applyBorder="true" applyFill="false" applyFont="true" applyNumberFormat="true" borderId="208" fillId="0" fontId="3" numFmtId="1000" quotePrefix="false">
      <alignment horizontal="center" vertical="center" wrapText="true"/>
    </xf>
    <xf applyAlignment="true" applyBorder="true" applyFill="false" applyFont="false" borderId="210" fillId="0" fontId="1" numFmtId="0" quotePrefix="false">
      <alignment vertical="center" wrapText="true"/>
    </xf>
    <xf applyAlignment="true" applyBorder="true" applyFill="true" applyFont="true" applyNumberFormat="true" borderId="211" fillId="2" fontId="3" numFmtId="1000" quotePrefix="false">
      <alignment horizontal="center" vertical="center" wrapText="true"/>
    </xf>
    <xf applyAlignment="true" applyBorder="true" applyFill="false" applyFont="true" applyNumberFormat="true" borderId="212" fillId="0" fontId="13" numFmtId="1000" quotePrefix="false">
      <alignment horizontal="justify" wrapText="true"/>
    </xf>
    <xf applyAlignment="true" applyBorder="true" applyFill="false" applyFont="true" applyNumberFormat="true" borderId="213" fillId="0" fontId="3" numFmtId="1000" quotePrefix="false">
      <alignment horizontal="center" vertical="center" wrapText="true"/>
    </xf>
    <xf applyAlignment="true" applyBorder="true" applyFill="false" applyFont="true" applyNumberFormat="true" borderId="214" fillId="0" fontId="2" numFmtId="1004" quotePrefix="false">
      <alignment horizontal="left" vertical="top" wrapText="true"/>
    </xf>
    <xf applyAlignment="true" applyBorder="true" applyFill="true" applyFont="false" borderId="215" fillId="2" fontId="1" numFmtId="0" quotePrefix="false">
      <alignment vertical="center" wrapText="true"/>
    </xf>
    <xf applyAlignment="true" applyBorder="true" applyFill="true" applyFont="false" borderId="216" fillId="2" fontId="1" numFmtId="0" quotePrefix="false">
      <alignment vertical="center" wrapText="true"/>
    </xf>
    <xf applyAlignment="true" applyBorder="true" applyFill="false" applyFont="true" applyNumberFormat="true" borderId="217" fillId="0" fontId="3" numFmtId="1000" quotePrefix="false">
      <alignment horizontal="center" vertical="center" wrapText="true"/>
    </xf>
    <xf applyAlignment="true" applyBorder="true" applyFill="false" applyFont="true" applyNumberFormat="true" borderId="218" fillId="0" fontId="2" numFmtId="1004" quotePrefix="false">
      <alignment horizontal="left" vertical="top" wrapText="true"/>
    </xf>
    <xf applyAlignment="true" applyBorder="true" applyFill="false" applyFont="true" applyNumberFormat="true" borderId="219" fillId="0" fontId="13" numFmtId="1000" quotePrefix="false">
      <alignment horizontal="justify" wrapText="true"/>
    </xf>
    <xf applyAlignment="true" applyBorder="true" applyFill="false" applyFont="true" applyNumberFormat="true" borderId="220" fillId="0" fontId="3" numFmtId="1000" quotePrefix="false">
      <alignment horizontal="center" vertical="center" wrapText="true"/>
    </xf>
    <xf applyAlignment="true" applyBorder="true" applyFill="false" applyFont="true" applyNumberFormat="true" borderId="221" fillId="0" fontId="2" numFmtId="1004" quotePrefix="false">
      <alignment horizontal="left" vertical="top" wrapText="true"/>
    </xf>
    <xf applyAlignment="true" applyBorder="true" applyFill="false" applyFont="true" applyNumberFormat="true" borderId="222" fillId="0" fontId="13" numFmtId="1000" quotePrefix="false">
      <alignment horizontal="justify" wrapText="true"/>
    </xf>
    <xf applyAlignment="true" applyBorder="true" applyFill="false" applyFont="true" applyNumberFormat="true" borderId="223" fillId="0" fontId="2" numFmtId="1004" quotePrefix="false">
      <alignment horizontal="left" vertical="top" wrapText="true"/>
    </xf>
    <xf applyAlignment="true" applyBorder="true" applyFill="true" applyFont="true" applyNumberFormat="true" borderId="224" fillId="2" fontId="3" numFmtId="1000" quotePrefix="false">
      <alignment horizontal="center" vertical="center" wrapText="true"/>
    </xf>
    <xf applyAlignment="true" applyBorder="false" applyFill="false" applyFont="true" applyNumberFormat="true" borderId="0" fillId="0" fontId="4" numFmtId="1004" quotePrefix="false">
      <alignment horizontal="left" vertical="top" wrapText="true"/>
    </xf>
    <xf applyAlignment="true" applyBorder="false" applyFill="false" applyFont="true" applyNumberFormat="true" borderId="0" fillId="0" fontId="13" numFmtId="1000" quotePrefix="false">
      <alignment vertical="top" wrapText="true"/>
    </xf>
    <xf applyAlignment="true" applyBorder="true" applyFill="false" applyFont="true" applyNumberFormat="true" borderId="225" fillId="0" fontId="2" numFmtId="1004" quotePrefix="false">
      <alignment horizontal="left" vertical="top" wrapText="true"/>
    </xf>
    <xf applyAlignment="true" applyBorder="true" applyFill="false" applyFont="true" applyNumberFormat="true" borderId="226" fillId="0" fontId="2" numFmtId="1004" quotePrefix="false">
      <alignment horizontal="left" vertical="top" wrapText="true"/>
    </xf>
    <xf applyAlignment="true" applyBorder="true" applyFill="false" applyFont="true" applyNumberFormat="true" borderId="227" fillId="0" fontId="2" numFmtId="1004" quotePrefix="false">
      <alignment horizontal="left" vertical="top" wrapText="true"/>
    </xf>
    <xf applyAlignment="true" applyBorder="true" applyFill="false" applyFont="true" applyNumberFormat="true" borderId="228" fillId="0" fontId="2" numFmtId="1004" quotePrefix="false">
      <alignment horizontal="left" vertical="top" wrapText="true"/>
    </xf>
    <xf applyAlignment="true" applyBorder="true" applyFill="false" applyFont="true" applyNumberFormat="true" borderId="229" fillId="0" fontId="3" numFmtId="1001" quotePrefix="false">
      <alignment horizontal="right" vertical="center" wrapText="true"/>
    </xf>
    <xf applyAlignment="true" applyBorder="true" applyFill="false" applyFont="true" applyNumberFormat="true" borderId="230" fillId="0" fontId="2" numFmtId="1004" quotePrefix="false">
      <alignment horizontal="left" vertical="top" wrapText="true"/>
    </xf>
    <xf applyAlignment="true" applyBorder="true" applyFill="false" applyFont="true" applyNumberFormat="true" borderId="231" fillId="0" fontId="2" numFmtId="1004" quotePrefix="false">
      <alignment horizontal="left" vertical="top" wrapText="true"/>
    </xf>
    <xf applyAlignment="true" applyBorder="true" applyFill="true" applyFont="false" borderId="232" fillId="2" fontId="1" numFmtId="0" quotePrefix="false">
      <alignment vertical="center" wrapText="true"/>
    </xf>
    <xf applyAlignment="true" applyBorder="true" applyFill="false" applyFont="true" applyNumberFormat="true" borderId="233" fillId="0" fontId="3" numFmtId="1001" quotePrefix="false">
      <alignment horizontal="right" vertical="center" wrapText="true"/>
    </xf>
    <xf applyAlignment="true" applyBorder="true" applyFill="false" applyFont="true" applyNumberFormat="true" borderId="234" fillId="0" fontId="2" numFmtId="1004" quotePrefix="false">
      <alignment horizontal="left" vertical="top" wrapText="true"/>
    </xf>
    <xf applyAlignment="true" applyBorder="true" applyFill="true" applyFont="false" borderId="235" fillId="2" fontId="1" numFmtId="0" quotePrefix="false">
      <alignment vertical="center" wrapText="true"/>
    </xf>
    <xf applyAlignment="true" applyBorder="true" applyFill="false" applyFont="true" applyNumberFormat="true" borderId="236" fillId="0" fontId="2" numFmtId="1004" quotePrefix="false">
      <alignment horizontal="left" vertical="top" wrapText="true"/>
    </xf>
    <xf applyAlignment="true" applyBorder="true" applyFill="false" applyFont="true" applyNumberFormat="true" borderId="237" fillId="0" fontId="3" numFmtId="1001" quotePrefix="false">
      <alignment horizontal="right" vertical="center" wrapText="true"/>
    </xf>
    <xf applyAlignment="true" applyBorder="true" applyFill="true" applyFont="false" borderId="238" fillId="2" fontId="1" numFmtId="0" quotePrefix="false">
      <alignment vertical="center" wrapText="true"/>
    </xf>
    <xf applyAlignment="true" applyBorder="true" applyFill="false" applyFont="true" applyNumberFormat="true" borderId="239" fillId="0" fontId="2" numFmtId="1004" quotePrefix="false">
      <alignment horizontal="left" vertical="top" wrapText="true"/>
    </xf>
    <xf applyAlignment="true" applyBorder="false" applyFill="true" applyFont="true" applyNumberFormat="true" borderId="0" fillId="6" fontId="4" numFmtId="1004" quotePrefix="false">
      <alignment horizontal="left" vertical="top" wrapText="true"/>
    </xf>
    <xf applyAlignment="true" applyBorder="true" applyFill="false" applyFont="true" applyNumberFormat="true" borderId="240" fillId="0" fontId="3" numFmtId="1001" quotePrefix="false">
      <alignment horizontal="right" vertical="center" wrapText="true"/>
    </xf>
    <xf applyAlignment="true" applyBorder="true" applyFill="true" applyFont="false" borderId="241" fillId="2" fontId="1" numFmtId="0" quotePrefix="false">
      <alignment vertical="center" wrapText="true"/>
    </xf>
    <xf applyAlignment="true" applyBorder="true" applyFill="false" applyFont="true" applyNumberFormat="true" borderId="242" fillId="0" fontId="2" numFmtId="1004" quotePrefix="false">
      <alignment horizontal="left" vertical="top" wrapText="true"/>
    </xf>
    <xf applyAlignment="true" applyBorder="true" applyFill="false" applyFont="true" applyNumberFormat="true" borderId="243" fillId="0" fontId="3" numFmtId="1001" quotePrefix="false">
      <alignment horizontal="right" vertical="center" wrapText="true"/>
    </xf>
    <xf applyAlignment="true" applyBorder="true" applyFill="true" applyFont="true" applyNumberFormat="true" borderId="244" fillId="2" fontId="17" numFmtId="1000" quotePrefix="false">
      <alignment horizontal="center" vertical="center" wrapText="true"/>
    </xf>
    <xf applyAlignment="true" applyBorder="true" applyFill="false" applyFont="true" applyNumberFormat="true" borderId="245" fillId="0" fontId="3" numFmtId="1001" quotePrefix="false">
      <alignment horizontal="right" vertical="center" wrapText="true"/>
    </xf>
    <xf applyAlignment="true" applyBorder="true" applyFill="true" applyFont="true" applyNumberFormat="true" borderId="246" fillId="2" fontId="17" numFmtId="1000" quotePrefix="false">
      <alignment horizontal="center" vertical="center" wrapText="true"/>
    </xf>
    <xf applyAlignment="true" applyBorder="true" applyFill="false" applyFont="true" applyNumberFormat="true" borderId="247" fillId="0" fontId="3" numFmtId="1001" quotePrefix="false">
      <alignment horizontal="right" vertical="center" wrapText="true"/>
    </xf>
    <xf applyAlignment="true" applyBorder="true" applyFill="true" applyFont="true" applyNumberFormat="true" borderId="248" fillId="2" fontId="17" numFmtId="1000" quotePrefix="false">
      <alignment horizontal="center" vertical="center" wrapText="true"/>
    </xf>
    <xf applyAlignment="true" applyBorder="true" applyFill="false" applyFont="true" applyNumberFormat="true" borderId="249" fillId="0" fontId="3" numFmtId="1001" quotePrefix="false">
      <alignment horizontal="right" vertical="center" wrapText="true"/>
    </xf>
    <xf applyAlignment="true" applyBorder="true" applyFill="false" applyFont="false" borderId="250" fillId="0" fontId="1" numFmtId="0" quotePrefix="false">
      <alignment vertical="center" wrapText="true"/>
    </xf>
    <xf applyAlignment="true" applyBorder="true" applyFill="true" applyFont="true" applyNumberFormat="true" borderId="251" fillId="2" fontId="17" numFmtId="1000" quotePrefix="false">
      <alignment horizontal="center" vertical="center" wrapText="true"/>
    </xf>
    <xf applyAlignment="true" applyBorder="true" applyFill="false" applyFont="true" applyNumberFormat="true" borderId="252" fillId="0" fontId="3" numFmtId="1001" quotePrefix="false">
      <alignment horizontal="right" vertical="center" wrapText="true"/>
    </xf>
    <xf applyAlignment="true" applyBorder="true" applyFill="true" applyFont="false" borderId="253" fillId="2" fontId="1" numFmtId="0" quotePrefix="false">
      <alignment vertical="center" wrapText="true"/>
    </xf>
    <xf applyAlignment="true" applyBorder="true" applyFill="false" applyFont="true" applyNumberFormat="true" borderId="254" fillId="0" fontId="3" numFmtId="1001" quotePrefix="false">
      <alignment horizontal="right" vertical="center" wrapText="true"/>
    </xf>
    <xf applyAlignment="true" applyBorder="true" applyFill="false" applyFont="true" applyNumberFormat="true" borderId="255" fillId="0" fontId="3" numFmtId="1001" quotePrefix="false">
      <alignment horizontal="right" vertical="center" wrapText="true"/>
    </xf>
    <xf applyAlignment="true" applyBorder="true" applyFill="false" applyFont="true" applyNumberFormat="true" borderId="256" fillId="0" fontId="3" numFmtId="1001" quotePrefix="false">
      <alignment horizontal="right" vertical="center" wrapText="true"/>
    </xf>
    <xf applyAlignment="true" applyBorder="true" applyFill="false" applyFont="true" applyNumberFormat="true" borderId="257" fillId="0" fontId="3" numFmtId="1001" quotePrefix="false">
      <alignment horizontal="right" vertical="center" wrapText="true"/>
    </xf>
    <xf applyAlignment="true" applyBorder="true" applyFill="false" applyFont="true" applyNumberFormat="true" borderId="258" fillId="0" fontId="3" numFmtId="1001" quotePrefix="false">
      <alignment horizontal="right" vertical="center" wrapText="true"/>
    </xf>
    <xf applyAlignment="true" applyBorder="true" applyFill="false" applyFont="true" applyNumberFormat="true" borderId="259" fillId="0" fontId="17" numFmtId="1001" quotePrefix="false">
      <alignment horizontal="center" vertical="center" wrapText="true"/>
    </xf>
    <xf applyAlignment="true" applyBorder="true" applyFill="false" applyFont="true" applyNumberFormat="true" borderId="260" fillId="0" fontId="17" numFmtId="1001" quotePrefix="false">
      <alignment horizontal="center" vertical="center" wrapText="true"/>
    </xf>
    <xf applyAlignment="true" applyBorder="true" applyFill="false" applyFont="true" applyNumberFormat="true" borderId="261" fillId="0" fontId="23" numFmtId="1003" quotePrefix="false">
      <alignment horizontal="center" vertical="top"/>
    </xf>
    <xf applyAlignment="true" applyBorder="true" applyFill="false" applyFont="true" applyNumberFormat="true" borderId="262" fillId="0" fontId="4" numFmtId="1003" quotePrefix="false">
      <alignment horizontal="left" vertical="top" wrapText="true"/>
    </xf>
    <xf applyAlignment="true" applyBorder="true" applyFill="false" applyFont="true" applyNumberFormat="true" borderId="263" fillId="0" fontId="23" numFmtId="1003" quotePrefix="false">
      <alignment horizontal="center" vertical="top"/>
    </xf>
    <xf applyAlignment="true" applyBorder="true" applyFill="false" applyFont="true" applyNumberFormat="true" borderId="264" fillId="0" fontId="4" numFmtId="1003" quotePrefix="false">
      <alignment horizontal="left" vertical="top" wrapText="true"/>
    </xf>
    <xf applyAlignment="true" applyBorder="true" applyFill="false" applyFont="true" applyNumberFormat="true" borderId="265" fillId="0" fontId="23" numFmtId="1003" quotePrefix="false">
      <alignment horizontal="center" vertical="top"/>
    </xf>
    <xf applyAlignment="true" applyBorder="true" applyFill="false" applyFont="true" applyNumberFormat="true" borderId="266" fillId="0" fontId="3" numFmtId="1000" quotePrefix="false">
      <alignment horizontal="center" vertical="center" wrapText="true"/>
    </xf>
    <xf applyAlignment="true" applyBorder="true" applyFill="false" applyFont="true" applyNumberFormat="true" borderId="267" fillId="0" fontId="3" numFmtId="1000" quotePrefix="false">
      <alignment horizontal="center" vertical="center" wrapText="true"/>
    </xf>
    <xf applyAlignment="true" applyBorder="true" applyFill="false" applyFont="true" applyNumberFormat="true" borderId="268" fillId="0" fontId="3" numFmtId="1000" quotePrefix="false">
      <alignment horizontal="center" vertical="center" wrapText="true"/>
    </xf>
    <xf applyAlignment="true" applyBorder="true" applyFill="false" applyFont="true" applyNumberFormat="true" borderId="269" fillId="0" fontId="3" numFmtId="1000" quotePrefix="false">
      <alignment horizontal="center" vertical="center" wrapText="true"/>
    </xf>
    <xf applyAlignment="true" applyBorder="true" applyFill="false" applyFont="true" applyNumberFormat="true" borderId="270" fillId="0" fontId="3" numFmtId="1000" quotePrefix="false">
      <alignment horizontal="center" vertical="center" wrapText="true"/>
    </xf>
    <xf applyAlignment="true" applyBorder="true" applyFill="false" applyFont="true" applyNumberFormat="true" borderId="271" fillId="0" fontId="3" numFmtId="1000" quotePrefix="false">
      <alignment horizontal="center" vertical="center" wrapText="true"/>
    </xf>
    <xf applyAlignment="true" applyBorder="true" applyFill="false" applyFont="true" applyNumberFormat="true" borderId="272" fillId="0" fontId="3" numFmtId="1000" quotePrefix="false">
      <alignment horizontal="center" vertical="center" wrapText="true"/>
    </xf>
    <xf applyAlignment="true" applyBorder="true" applyFill="false" applyFont="true" applyNumberFormat="true" borderId="273" fillId="0" fontId="3" numFmtId="1000" quotePrefix="false">
      <alignment horizontal="center" vertical="center" wrapText="true"/>
    </xf>
    <xf applyAlignment="true" applyBorder="true" applyFill="false" applyFont="true" applyNumberFormat="true" borderId="274" fillId="0" fontId="3" numFmtId="1000" quotePrefix="false">
      <alignment horizontal="center" vertical="center" wrapText="true"/>
    </xf>
    <xf applyAlignment="true" applyBorder="true" applyFill="false" applyFont="true" applyNumberFormat="true" borderId="275" fillId="0" fontId="13" numFmtId="1000" quotePrefix="false">
      <alignment horizontal="justify" wrapText="true"/>
    </xf>
    <xf applyAlignment="true" applyBorder="true" applyFill="false" applyFont="true" applyNumberFormat="true" borderId="276" fillId="0" fontId="3" numFmtId="1000" quotePrefix="false">
      <alignment horizontal="center" vertical="center" wrapText="true"/>
    </xf>
    <xf applyAlignment="true" applyBorder="true" applyFill="false" applyFont="true" applyNumberFormat="true" borderId="277" fillId="0" fontId="3" numFmtId="1000" quotePrefix="false">
      <alignment horizontal="center" vertical="center" wrapText="true"/>
    </xf>
    <xf applyAlignment="true" applyBorder="true" applyFill="false" applyFont="true" applyNumberFormat="true" borderId="278" fillId="0" fontId="13" numFmtId="1000" quotePrefix="false">
      <alignment horizontal="justify" wrapText="true"/>
    </xf>
    <xf applyAlignment="true" applyBorder="true" applyFill="false" applyFont="true" applyNumberFormat="true" borderId="279" fillId="0" fontId="3" numFmtId="1000" quotePrefix="false">
      <alignment horizontal="center" vertical="center" wrapText="true"/>
    </xf>
    <xf applyAlignment="true" applyBorder="true" applyFill="false" applyFont="true" applyNumberFormat="true" borderId="280" fillId="0" fontId="3" numFmtId="1000" quotePrefix="false">
      <alignment horizontal="center" vertical="center" wrapText="true"/>
    </xf>
    <xf applyAlignment="true" applyBorder="false" applyFill="false" applyFont="true" applyNumberFormat="true" borderId="0" fillId="0" fontId="24" numFmtId="1001" quotePrefix="false">
      <alignment horizontal="left" vertical="center" wrapText="true"/>
    </xf>
    <xf applyAlignment="true" applyBorder="true" applyFill="false" applyFont="true" applyNumberFormat="true" borderId="281" fillId="0" fontId="13" numFmtId="1000" quotePrefix="false">
      <alignment horizontal="justify" wrapText="true"/>
    </xf>
    <xf applyAlignment="true" applyBorder="true" applyFill="false" applyFont="true" applyNumberFormat="true" borderId="282" fillId="0" fontId="3" numFmtId="1000" quotePrefix="false">
      <alignment horizontal="center" vertical="center" wrapText="true"/>
    </xf>
    <xf applyAlignment="true" applyBorder="true" applyFill="false" applyFont="true" applyNumberFormat="true" borderId="283" fillId="0" fontId="3" numFmtId="1000" quotePrefix="false">
      <alignment horizontal="center" vertical="center" wrapText="true"/>
    </xf>
    <xf applyAlignment="true" applyBorder="true" applyFill="false" applyFont="true" applyNumberFormat="true" borderId="284" fillId="0" fontId="13" numFmtId="1000" quotePrefix="false">
      <alignment horizontal="justify" wrapText="true"/>
    </xf>
    <xf applyAlignment="true" applyBorder="true" applyFill="false" applyFont="true" applyNumberFormat="true" borderId="1" fillId="0" fontId="24" numFmtId="1001" quotePrefix="false">
      <alignment horizontal="left" vertical="center" wrapText="true"/>
    </xf>
    <xf applyAlignment="true" applyBorder="true" applyFill="false" applyFont="true" applyNumberFormat="true" borderId="285" fillId="0" fontId="3" numFmtId="1000" quotePrefix="false">
      <alignment horizontal="center" vertical="center" wrapText="true"/>
    </xf>
    <xf applyAlignment="true" applyBorder="true" applyFill="false" applyFont="true" applyNumberFormat="true" borderId="286" fillId="0" fontId="13" numFmtId="1000" quotePrefix="false">
      <alignment horizontal="justify" wrapText="true"/>
    </xf>
    <xf applyAlignment="true" applyBorder="true" applyFill="false" applyFont="true" applyNumberFormat="true" borderId="287" fillId="0" fontId="2" numFmtId="1004" quotePrefix="false">
      <alignment horizontal="left" vertical="top" wrapText="true"/>
    </xf>
    <xf applyAlignment="true" applyBorder="true" applyFill="false" applyFont="true" applyNumberFormat="true" borderId="288" fillId="0" fontId="13" numFmtId="1000" quotePrefix="false">
      <alignment horizontal="justify" wrapText="true"/>
    </xf>
    <xf applyAlignment="true" applyBorder="true" applyFill="false" applyFont="true" applyNumberFormat="true" borderId="289" fillId="0" fontId="24" numFmtId="1001" quotePrefix="false">
      <alignment horizontal="left" vertical="center" wrapText="true"/>
    </xf>
    <xf applyAlignment="true" applyBorder="true" applyFill="false" applyFont="true" applyNumberFormat="true" borderId="290" fillId="0" fontId="2" numFmtId="1004" quotePrefix="false">
      <alignment horizontal="left" vertical="top" wrapText="true"/>
    </xf>
    <xf applyAlignment="true" applyBorder="true" applyFill="false" applyFont="true" applyNumberFormat="true" borderId="291" fillId="0" fontId="24" numFmtId="1001" quotePrefix="false">
      <alignment horizontal="left" vertical="center" wrapText="true"/>
    </xf>
    <xf applyAlignment="true" applyBorder="true" applyFill="false" applyFont="true" applyNumberFormat="true" borderId="292" fillId="0" fontId="2" numFmtId="1004" quotePrefix="false">
      <alignment horizontal="left" vertical="top" wrapText="true"/>
    </xf>
    <xf applyAlignment="true" applyBorder="true" applyFill="false" applyFont="true" applyNumberFormat="true" borderId="293" fillId="0" fontId="2" numFmtId="1004" quotePrefix="false">
      <alignment horizontal="left" vertical="top" wrapText="true"/>
    </xf>
    <xf applyAlignment="true" applyBorder="true" applyFill="false" applyFont="true" applyNumberFormat="true" borderId="294" fillId="0" fontId="24" numFmtId="1001" quotePrefix="false">
      <alignment horizontal="left" vertical="center" wrapText="true"/>
    </xf>
    <xf applyAlignment="true" applyBorder="true" applyFill="true" applyFont="true" applyNumberFormat="true" borderId="295" fillId="2" fontId="3" numFmtId="1000" quotePrefix="false">
      <alignment horizontal="center" vertical="center" wrapText="true"/>
    </xf>
    <xf applyAlignment="true" applyBorder="true" applyFill="false" applyFont="true" applyNumberFormat="true" borderId="296" fillId="0" fontId="2" numFmtId="1004" quotePrefix="false">
      <alignment horizontal="left" vertical="top" wrapText="true"/>
    </xf>
    <xf applyAlignment="true" applyBorder="true" applyFill="false" applyFont="true" applyNumberFormat="true" borderId="297" fillId="0" fontId="3" numFmtId="1001" quotePrefix="false">
      <alignment horizontal="right" vertical="center" wrapText="true"/>
    </xf>
    <xf applyAlignment="true" applyBorder="true" applyFill="false" applyFont="true" applyNumberFormat="true" borderId="298" fillId="0" fontId="24" numFmtId="1001" quotePrefix="false">
      <alignment horizontal="left" vertical="center" wrapText="true"/>
    </xf>
    <xf applyAlignment="true" applyBorder="true" applyFill="false" applyFont="true" applyNumberFormat="true" borderId="299" fillId="0" fontId="2" numFmtId="1004" quotePrefix="false">
      <alignment horizontal="left" vertical="top" wrapText="true"/>
    </xf>
    <xf applyAlignment="true" applyBorder="true" applyFill="false" applyFont="true" applyNumberFormat="true" borderId="300" fillId="0" fontId="3" numFmtId="1001" quotePrefix="false">
      <alignment horizontal="right" vertical="center" wrapText="true"/>
    </xf>
    <xf applyAlignment="true" applyBorder="true" applyFill="false" applyFont="true" applyNumberFormat="true" borderId="301" fillId="0" fontId="24" numFmtId="1001" quotePrefix="false">
      <alignment horizontal="left" vertical="center" wrapText="true"/>
    </xf>
    <xf applyAlignment="true" applyBorder="true" applyFill="false" applyFont="true" applyNumberFormat="true" borderId="302" fillId="0" fontId="2" numFmtId="1004" quotePrefix="false">
      <alignment horizontal="left" vertical="top" wrapText="true"/>
    </xf>
    <xf applyAlignment="true" applyBorder="true" applyFill="false" applyFont="true" applyNumberFormat="true" borderId="303" fillId="0" fontId="3" numFmtId="1001" quotePrefix="false">
      <alignment horizontal="right" vertical="center" wrapText="true"/>
    </xf>
    <xf applyAlignment="true" applyBorder="true" applyFill="true" applyFont="true" applyNumberFormat="true" borderId="304" fillId="2" fontId="3" numFmtId="1000" quotePrefix="false">
      <alignment horizontal="center" vertical="center" wrapText="true"/>
    </xf>
    <xf applyAlignment="true" applyBorder="true" applyFill="false" applyFont="true" applyNumberFormat="true" borderId="305" fillId="0" fontId="2" numFmtId="1004" quotePrefix="false">
      <alignment horizontal="left" vertical="top" wrapText="true"/>
    </xf>
    <xf applyAlignment="true" applyBorder="true" applyFill="false" applyFont="true" applyNumberFormat="true" borderId="306" fillId="0" fontId="24" numFmtId="1001" quotePrefix="false">
      <alignment horizontal="left" vertical="center" wrapText="true"/>
    </xf>
    <xf applyAlignment="true" applyBorder="true" applyFill="false" applyFont="true" applyNumberFormat="true" borderId="307" fillId="0" fontId="3" numFmtId="1001" quotePrefix="false">
      <alignment horizontal="right" vertical="center" wrapText="true"/>
    </xf>
    <xf applyAlignment="true" applyBorder="true" applyFill="true" applyFont="false" borderId="308" fillId="2" fontId="1" numFmtId="0" quotePrefix="false">
      <alignment vertical="center" wrapText="true"/>
    </xf>
    <xf applyAlignment="true" applyBorder="true" applyFill="false" applyFont="true" applyNumberFormat="true" borderId="309" fillId="0" fontId="2" numFmtId="1004" quotePrefix="false">
      <alignment horizontal="left" vertical="top" wrapText="true"/>
    </xf>
    <xf applyAlignment="true" applyBorder="true" applyFill="false" applyFont="true" applyNumberFormat="true" borderId="310" fillId="0" fontId="24" numFmtId="1001" quotePrefix="false">
      <alignment horizontal="left" vertical="center" wrapText="true"/>
    </xf>
    <xf applyAlignment="true" applyBorder="true" applyFill="false" applyFont="true" applyNumberFormat="true" borderId="311" fillId="0" fontId="3" numFmtId="1001" quotePrefix="false">
      <alignment horizontal="right" vertical="center" wrapText="true"/>
    </xf>
    <xf applyAlignment="true" applyBorder="true" applyFill="true" applyFont="true" applyNumberFormat="true" borderId="312" fillId="2" fontId="3" numFmtId="1000" quotePrefix="false">
      <alignment horizontal="center" vertical="center" wrapText="true"/>
    </xf>
    <xf applyAlignment="true" applyBorder="true" applyFill="false" applyFont="false" borderId="313" fillId="0" fontId="1" numFmtId="0" quotePrefix="false">
      <alignment vertical="center" wrapText="true"/>
    </xf>
    <xf applyAlignment="true" applyBorder="true" applyFill="false" applyFont="true" applyNumberFormat="true" borderId="314" fillId="0" fontId="2" numFmtId="1004" quotePrefix="false">
      <alignment horizontal="left" vertical="top" wrapText="true"/>
    </xf>
    <xf applyAlignment="true" applyBorder="true" applyFill="false" applyFont="true" applyNumberFormat="true" borderId="315" fillId="0" fontId="24" numFmtId="1001" quotePrefix="false">
      <alignment horizontal="left" vertical="center" wrapText="true"/>
    </xf>
    <xf applyAlignment="true" applyBorder="true" applyFill="true" applyFont="false" borderId="316" fillId="2" fontId="1" numFmtId="0" quotePrefix="false">
      <alignment vertical="center" wrapText="true"/>
    </xf>
    <xf applyAlignment="true" applyBorder="true" applyFill="false" applyFont="true" applyNumberFormat="true" borderId="317" fillId="0" fontId="3" numFmtId="1001" quotePrefix="false">
      <alignment horizontal="right" vertical="center" wrapText="true"/>
    </xf>
    <xf applyAlignment="true" applyBorder="true" applyFill="false" applyFont="true" applyNumberFormat="true" borderId="318" fillId="0" fontId="2" numFmtId="1004" quotePrefix="false">
      <alignment horizontal="left" vertical="top" wrapText="true"/>
    </xf>
    <xf applyAlignment="true" applyBorder="true" applyFill="false" applyFont="true" applyNumberFormat="true" borderId="319" fillId="0" fontId="24" numFmtId="1001" quotePrefix="false">
      <alignment horizontal="left" vertical="center" wrapText="true"/>
    </xf>
    <xf applyAlignment="true" applyBorder="true" applyFill="false" applyFont="true" applyNumberFormat="true" borderId="320" fillId="0" fontId="3" numFmtId="1001" quotePrefix="false">
      <alignment horizontal="right" vertical="center" wrapText="true"/>
    </xf>
    <xf applyAlignment="true" applyBorder="true" applyFill="false" applyFont="true" applyNumberFormat="true" borderId="321" fillId="0" fontId="2" numFmtId="1004" quotePrefix="false">
      <alignment horizontal="left" vertical="top" wrapText="true"/>
    </xf>
    <xf applyAlignment="true" applyBorder="true" applyFill="false" applyFont="true" applyNumberFormat="true" borderId="322" fillId="0" fontId="24" numFmtId="1001" quotePrefix="false">
      <alignment horizontal="left" vertical="center" wrapText="true"/>
    </xf>
    <xf applyAlignment="true" applyBorder="true" applyFill="false" applyFont="true" applyNumberFormat="true" borderId="323" fillId="0" fontId="3" numFmtId="1001" quotePrefix="false">
      <alignment horizontal="right" vertical="center" wrapText="true"/>
    </xf>
    <xf applyAlignment="true" applyBorder="true" applyFill="false" applyFont="true" applyNumberFormat="true" borderId="324" fillId="0" fontId="2" numFmtId="1004" quotePrefix="false">
      <alignment horizontal="left" vertical="top" wrapText="true"/>
    </xf>
    <xf applyAlignment="true" applyBorder="true" applyFill="false" applyFont="true" applyNumberFormat="true" borderId="325" fillId="0" fontId="2" numFmtId="1004" quotePrefix="false">
      <alignment horizontal="left" vertical="top" wrapText="true"/>
    </xf>
    <xf applyAlignment="true" applyBorder="true" applyFill="false" applyFont="true" applyNumberFormat="true" borderId="326" fillId="0" fontId="24" numFmtId="1001" quotePrefix="false">
      <alignment horizontal="left" vertical="center" wrapText="true"/>
    </xf>
    <xf applyAlignment="true" applyBorder="true" applyFill="false" applyFont="true" applyNumberFormat="true" borderId="327" fillId="0" fontId="3" numFmtId="1001" quotePrefix="false">
      <alignment horizontal="right" vertical="center" wrapText="true"/>
    </xf>
    <xf applyAlignment="true" applyBorder="true" applyFill="false" applyFont="true" applyNumberFormat="true" borderId="328" fillId="0" fontId="24" numFmtId="1001" quotePrefix="false">
      <alignment horizontal="left" vertical="center" wrapText="true"/>
    </xf>
    <xf applyAlignment="true" applyBorder="true" applyFill="false" applyFont="true" applyNumberFormat="true" borderId="329" fillId="0" fontId="3" numFmtId="1001" quotePrefix="false">
      <alignment horizontal="right" vertical="center" wrapText="true"/>
    </xf>
    <xf applyAlignment="true" applyBorder="true" applyFill="true" applyFont="true" applyNumberFormat="true" borderId="330" fillId="2" fontId="17" numFmtId="1000" quotePrefix="false">
      <alignment horizontal="center" vertical="center" wrapText="true"/>
    </xf>
    <xf applyAlignment="true" applyBorder="true" applyFill="false" applyFont="true" applyNumberFormat="true" borderId="331" fillId="0" fontId="24" numFmtId="1001" quotePrefix="false">
      <alignment horizontal="left" vertical="center" wrapText="true"/>
    </xf>
    <xf applyAlignment="true" applyBorder="true" applyFill="true" applyFont="true" applyNumberFormat="true" borderId="332" fillId="2" fontId="17" numFmtId="1000" quotePrefix="false">
      <alignment horizontal="center" vertical="center" wrapText="true"/>
    </xf>
    <xf applyAlignment="true" applyBorder="true" applyFill="false" applyFont="true" applyNumberFormat="true" borderId="333" fillId="0" fontId="3" numFmtId="1001" quotePrefix="false">
      <alignment horizontal="right" vertical="center" wrapText="true"/>
    </xf>
    <xf applyAlignment="true" applyBorder="true" applyFill="true" applyFont="false" borderId="334" fillId="2" fontId="1" numFmtId="0" quotePrefix="false">
      <alignment vertical="center" wrapText="true"/>
    </xf>
    <xf applyAlignment="true" applyBorder="true" applyFill="false" applyFont="true" applyNumberFormat="true" borderId="335" fillId="0" fontId="24" numFmtId="1001" quotePrefix="false">
      <alignment horizontal="left" vertical="center" wrapText="true"/>
    </xf>
    <xf applyAlignment="true" applyBorder="true" applyFill="true" applyFont="true" applyNumberFormat="true" borderId="336" fillId="2" fontId="17" numFmtId="1000" quotePrefix="false">
      <alignment horizontal="center" vertical="center" wrapText="true"/>
    </xf>
    <xf applyAlignment="true" applyBorder="true" applyFill="true" applyFont="false" borderId="337" fillId="2" fontId="1" numFmtId="0" quotePrefix="false">
      <alignment wrapText="true"/>
    </xf>
    <xf applyAlignment="true" applyBorder="true" applyFill="false" applyFont="true" applyNumberFormat="true" borderId="338" fillId="0" fontId="3" numFmtId="1001" quotePrefix="false">
      <alignment horizontal="right" vertical="center" wrapText="true"/>
    </xf>
    <xf applyAlignment="true" applyBorder="true" applyFill="true" applyFont="true" applyNumberFormat="true" borderId="339" fillId="2" fontId="17" numFmtId="1000" quotePrefix="false">
      <alignment horizontal="center" vertical="center" wrapText="true"/>
    </xf>
    <xf applyAlignment="true" applyBorder="true" applyFill="false" applyFont="true" applyNumberFormat="true" borderId="340" fillId="0" fontId="24" numFmtId="1001" quotePrefix="false">
      <alignment horizontal="left" vertical="center" wrapText="true"/>
    </xf>
    <xf applyAlignment="true" applyBorder="true" applyFill="true" applyFont="false" borderId="341" fillId="2" fontId="1" numFmtId="0" quotePrefix="false">
      <alignment vertical="center" wrapText="true"/>
    </xf>
    <xf applyAlignment="true" applyBorder="true" applyFill="false" applyFont="true" applyNumberFormat="true" borderId="342" fillId="0" fontId="3" numFmtId="1001" quotePrefix="false">
      <alignment horizontal="right" vertical="center" wrapText="true"/>
    </xf>
    <xf applyAlignment="true" applyBorder="true" applyFill="false" applyFont="true" applyNumberFormat="true" borderId="343" fillId="0" fontId="24" numFmtId="1001" quotePrefix="false">
      <alignment horizontal="left" vertical="center" wrapText="true"/>
    </xf>
    <xf applyAlignment="true" applyBorder="true" applyFill="true" applyFont="false" borderId="344" fillId="2" fontId="1" numFmtId="0" quotePrefix="false">
      <alignment vertical="center" wrapText="true"/>
    </xf>
    <xf applyAlignment="true" applyBorder="true" applyFill="false" applyFont="true" applyNumberFormat="true" borderId="345" fillId="0" fontId="3" numFmtId="1001" quotePrefix="false">
      <alignment horizontal="right" vertical="center" wrapText="true"/>
    </xf>
    <xf applyAlignment="true" applyBorder="true" applyFill="true" applyFont="false" borderId="346" fillId="2" fontId="1" numFmtId="0" quotePrefix="false">
      <alignment vertical="center" wrapText="true"/>
    </xf>
    <xf applyAlignment="true" applyBorder="true" applyFill="false" applyFont="true" applyNumberFormat="true" borderId="347" fillId="0" fontId="3" numFmtId="1001" quotePrefix="false">
      <alignment horizontal="right" vertical="center" wrapText="true"/>
    </xf>
    <xf applyAlignment="true" applyBorder="true" applyFill="false" applyFont="false" borderId="348" fillId="0" fontId="1" numFmtId="0" quotePrefix="false">
      <alignment vertical="center" wrapText="true"/>
    </xf>
    <xf applyAlignment="true" applyBorder="true" applyFill="true" applyFont="false" borderId="349" fillId="2" fontId="1" numFmtId="0" quotePrefix="false">
      <alignment vertical="center" wrapText="true"/>
    </xf>
    <xf applyAlignment="true" applyBorder="true" applyFill="false" applyFont="true" applyNumberFormat="true" borderId="350" fillId="0" fontId="17" numFmtId="1001" quotePrefix="false">
      <alignment horizontal="center" vertical="center" wrapText="true"/>
    </xf>
    <xf applyAlignment="true" applyBorder="true" applyFill="false" applyFont="true" applyNumberFormat="true" borderId="351" fillId="0" fontId="17" numFmtId="1001" quotePrefix="false">
      <alignment horizontal="center" vertical="center" wrapText="true"/>
    </xf>
    <xf applyAlignment="true" applyBorder="true" applyFill="true" applyFont="true" applyNumberFormat="true" borderId="352" fillId="2" fontId="2" numFmtId="1000" quotePrefix="false">
      <alignment horizontal="center" vertical="center" wrapText="true"/>
    </xf>
    <xf applyAlignment="true" applyBorder="true" applyFill="true" applyFont="true" applyNumberFormat="true" borderId="353" fillId="2" fontId="11" numFmtId="1000" quotePrefix="false">
      <alignment horizontal="center" vertical="center" wrapText="true"/>
    </xf>
    <xf applyAlignment="true" applyBorder="true" applyFill="true" applyFont="true" applyNumberFormat="true" borderId="354" fillId="2" fontId="2" numFmtId="1000" quotePrefix="false">
      <alignment horizontal="center" vertical="center" wrapText="true"/>
    </xf>
    <xf applyAlignment="true" applyBorder="true" applyFill="true" applyFont="true" applyNumberFormat="true" borderId="355" fillId="2" fontId="11" numFmtId="1000" quotePrefix="false">
      <alignment horizontal="center" vertical="center" wrapText="true"/>
    </xf>
    <xf applyAlignment="true" applyBorder="true" applyFill="true" applyFont="true" applyNumberFormat="true" borderId="356" fillId="2" fontId="2" numFmtId="1000" quotePrefix="false">
      <alignment horizontal="center" vertical="center" wrapText="true"/>
    </xf>
    <xf applyAlignment="true" applyBorder="true" applyFill="true" applyFont="true" applyNumberFormat="true" borderId="357" fillId="2" fontId="11" numFmtId="1000" quotePrefix="false">
      <alignment horizontal="center" vertical="center" wrapText="true"/>
    </xf>
    <xf applyAlignment="true" applyBorder="true" applyFill="true" applyFont="true" applyNumberFormat="true" borderId="358" fillId="2" fontId="3" numFmtId="1000" quotePrefix="false">
      <alignment horizontal="center" vertical="center" wrapText="true"/>
    </xf>
    <xf applyAlignment="true" applyBorder="true" applyFill="false" applyFont="false" borderId="359" fillId="0" fontId="1" numFmtId="0" quotePrefix="false">
      <alignment vertical="top" wrapText="true"/>
    </xf>
    <xf applyAlignment="true" applyBorder="true" applyFill="false" applyFont="true" applyNumberFormat="true" borderId="360" fillId="0" fontId="23" numFmtId="1003" quotePrefix="false">
      <alignment horizontal="center" vertical="top"/>
    </xf>
    <xf applyAlignment="true" applyBorder="true" applyFill="false" applyFont="true" applyNumberFormat="true" borderId="361" fillId="0" fontId="23" numFmtId="1003" quotePrefix="false">
      <alignment horizontal="center" vertical="top"/>
    </xf>
    <xf applyAlignment="true" applyBorder="true" applyFill="false" applyFont="true" applyNumberFormat="true" borderId="362" fillId="0" fontId="4" numFmtId="1003" quotePrefix="false">
      <alignment horizontal="left" vertical="top" wrapText="true"/>
    </xf>
    <xf applyAlignment="true" applyBorder="true" applyFill="false" applyFont="true" applyNumberFormat="true" borderId="363" fillId="0" fontId="23" numFmtId="1003" quotePrefix="false">
      <alignment horizontal="center" vertical="top"/>
    </xf>
    <xf applyBorder="false" applyFill="false" applyFont="false" applyNumberFormat="true" borderId="0" fillId="0" fontId="1" numFmtId="1002" quotePrefix="false"/>
    <xf applyBorder="false" applyFill="false" applyFont="false" applyNumberFormat="true" borderId="0" fillId="0" fontId="1" numFmtId="1005" quotePrefix="false"/>
    <xf applyBorder="false" applyFill="false" applyFont="false" applyNumberFormat="true" borderId="0" fillId="0" fontId="1" numFmtId="1003" quotePrefix="false"/>
    <xf applyBorder="false" applyFill="false" applyFont="false" applyNumberFormat="true" borderId="0" fillId="0" fontId="1" numFmtId="1001" quotePrefix="false"/>
    <xf applyAlignment="true" applyBorder="true" applyFill="true" applyFont="true" applyNumberFormat="true" borderId="364" fillId="2" fontId="3" numFmtId="1000" quotePrefix="false">
      <alignment horizontal="center" vertical="center" wrapText="true"/>
    </xf>
    <xf applyAlignment="true" applyBorder="true" applyFill="true" applyFont="true" applyNumberFormat="true" borderId="1" fillId="2" fontId="14" numFmtId="1002" quotePrefix="false">
      <alignment horizontal="center" vertical="center" wrapText="true"/>
    </xf>
    <xf applyAlignment="true" applyBorder="false" applyFill="false" applyFont="true" applyNumberFormat="true" borderId="0" fillId="0" fontId="2" numFmtId="1002" quotePrefix="false">
      <alignment vertical="center" wrapText="true"/>
    </xf>
    <xf applyAlignment="true" applyBorder="true" applyFill="true" applyFont="true" applyNumberFormat="true" borderId="1" fillId="2" fontId="25" numFmtId="1001" quotePrefix="false">
      <alignment horizontal="left" vertical="center" wrapText="true"/>
    </xf>
    <xf applyAlignment="true" applyBorder="true" applyFill="true" applyFont="true" applyNumberFormat="true" borderId="365" fillId="2" fontId="3" numFmtId="1000" quotePrefix="false">
      <alignment horizontal="center" vertical="center" wrapText="true"/>
    </xf>
    <xf applyAlignment="true" applyBorder="true" applyFill="true" applyFont="true" applyNumberFormat="true" borderId="1" fillId="2" fontId="25" numFmtId="1001" quotePrefix="false">
      <alignment horizontal="center" vertical="center" wrapText="true"/>
    </xf>
    <xf applyAlignment="true" applyBorder="false" applyFill="false" applyFont="true" applyNumberFormat="true" borderId="0" fillId="0" fontId="2" numFmtId="1001" quotePrefix="false">
      <alignment vertical="center" wrapText="true"/>
    </xf>
    <xf applyAlignment="true" applyBorder="true" applyFill="true" applyFont="true" applyNumberFormat="true" borderId="366" fillId="2" fontId="3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5" quotePrefix="false">
      <alignment vertical="center" wrapText="true"/>
    </xf>
    <xf applyAlignment="true" applyBorder="false" applyFill="false" applyFont="true" applyNumberFormat="true" borderId="0" fillId="0" fontId="2" numFmtId="1003" quotePrefix="false">
      <alignment vertical="center" wrapText="true"/>
    </xf>
    <xf applyAlignment="true" applyBorder="true" applyFill="false" applyFont="true" applyNumberFormat="true" borderId="1" fillId="0" fontId="2" numFmtId="1001" quotePrefix="false">
      <alignment horizontal="center" vertical="center" wrapText="true"/>
    </xf>
    <xf applyAlignment="true" applyBorder="true" applyFill="true" applyFont="true" applyNumberFormat="true" borderId="1" fillId="2" fontId="13" numFmtId="1001" quotePrefix="false">
      <alignment horizontal="center" vertical="center" wrapText="true"/>
    </xf>
    <xf applyAlignment="true" applyBorder="true" applyFill="true" applyFont="true" applyNumberFormat="true" borderId="367" fillId="2" fontId="17" numFmtId="1000" quotePrefix="false">
      <alignment horizontal="center" vertical="center" wrapText="true"/>
    </xf>
    <xf applyAlignment="true" applyBorder="true" applyFill="true" applyFont="true" applyNumberFormat="true" borderId="368" fillId="2" fontId="17" numFmtId="1000" quotePrefix="false">
      <alignment horizontal="center" vertical="center" wrapText="true"/>
    </xf>
    <xf applyAlignment="true" applyBorder="false" applyFill="false" applyFont="true" applyNumberFormat="true" borderId="0" fillId="0" fontId="13" numFmtId="1000" quotePrefix="false">
      <alignment horizontal="justify" vertical="top" wrapText="true"/>
    </xf>
    <xf applyAlignment="true" applyBorder="true" applyFill="true" applyFont="true" applyNumberFormat="true" borderId="1" fillId="2" fontId="13" numFmtId="1007" quotePrefix="false">
      <alignment horizontal="center" vertical="center" wrapText="true"/>
    </xf>
    <xf applyAlignment="true" applyBorder="true" applyFill="true" applyFont="true" applyNumberFormat="true" borderId="369" fillId="2" fontId="17" numFmtId="1000" quotePrefix="false">
      <alignment horizontal="center" vertical="center" wrapText="true"/>
    </xf>
    <xf applyAlignment="true" applyBorder="true" applyFill="false" applyFont="true" applyNumberFormat="true" borderId="1" fillId="0" fontId="3" numFmtId="1001" quotePrefix="false">
      <alignment horizontal="center" vertical="center" wrapText="true"/>
    </xf>
    <xf applyAlignment="true" applyBorder="true" applyFill="false" applyFont="true" applyNumberFormat="true" borderId="370" fillId="0" fontId="3" numFmtId="1001" quotePrefix="false">
      <alignment horizontal="center" vertical="center" wrapText="true"/>
    </xf>
    <xf applyAlignment="true" applyBorder="true" applyFill="false" applyFont="true" applyNumberFormat="true" borderId="371" fillId="0" fontId="3" numFmtId="1001" quotePrefix="false">
      <alignment horizontal="center" vertical="center" wrapText="true"/>
    </xf>
    <xf applyAlignment="true" applyBorder="true" applyFill="true" applyFont="true" applyNumberFormat="true" borderId="44" fillId="2" fontId="17" numFmtId="1001" quotePrefix="false">
      <alignment horizontal="center" vertical="center" wrapText="true"/>
    </xf>
    <xf applyAlignment="true" applyBorder="true" applyFill="true" applyFont="true" applyNumberFormat="true" borderId="372" fillId="2" fontId="3" numFmtId="1000" quotePrefix="false">
      <alignment horizontal="center" vertical="center" wrapText="true"/>
    </xf>
    <xf applyAlignment="true" applyBorder="true" applyFill="true" applyFont="true" applyNumberFormat="true" borderId="44" fillId="2" fontId="26" numFmtId="1003" quotePrefix="false">
      <alignment horizontal="center" vertical="center" wrapText="true"/>
    </xf>
    <xf applyAlignment="true" applyBorder="true" applyFill="false" applyFont="true" applyNumberFormat="true" borderId="373" fillId="0" fontId="16" numFmtId="1002" quotePrefix="false">
      <alignment horizontal="center" vertical="center" wrapText="true"/>
    </xf>
    <xf applyAlignment="true" applyBorder="true" applyFill="true" applyFont="true" applyNumberFormat="true" borderId="1" fillId="5" fontId="13" numFmtId="1001" quotePrefix="false">
      <alignment horizontal="center" vertical="center" wrapText="true"/>
    </xf>
    <xf applyAlignment="true" applyBorder="true" applyFill="true" applyFont="true" applyNumberFormat="true" borderId="374" fillId="2" fontId="17" numFmtId="1000" quotePrefix="false">
      <alignment horizontal="center" vertical="center" wrapText="true"/>
    </xf>
    <xf applyAlignment="true" applyBorder="true" applyFill="true" applyFont="true" applyNumberFormat="true" borderId="1" fillId="2" fontId="13" numFmtId="1003" quotePrefix="false">
      <alignment horizontal="center" vertical="center" wrapText="true"/>
    </xf>
    <xf applyAlignment="true" applyBorder="true" applyFill="true" applyFont="true" applyNumberFormat="true" borderId="44" fillId="2" fontId="17" numFmtId="1000" quotePrefix="false">
      <alignment horizontal="center" vertical="center" wrapText="true"/>
    </xf>
    <xf applyBorder="false" applyFill="false" applyFont="true" applyNumberFormat="true" borderId="0" fillId="0" fontId="27" numFmtId="1000" quotePrefix="false"/>
    <xf applyAlignment="true" applyBorder="false" applyFill="false" applyFont="true" applyNumberFormat="true" borderId="0" fillId="0" fontId="10" numFmtId="1000" quotePrefix="false">
      <alignment horizontal="left" vertical="center" wrapText="true"/>
    </xf>
    <xf applyAlignment="true" applyBorder="true" applyFill="false" applyFont="true" applyNumberFormat="true" borderId="1" fillId="0" fontId="2" numFmtId="1000" quotePrefix="false">
      <alignment vertical="center" wrapText="true"/>
    </xf>
    <xf applyAlignment="true" applyBorder="true" applyFill="true" applyFont="true" applyNumberFormat="true" borderId="375" fillId="2" fontId="2" numFmtId="1000" quotePrefix="false">
      <alignment horizontal="center" vertical="center" wrapText="true"/>
    </xf>
    <xf applyAlignment="true" applyBorder="true" applyFill="true" applyFont="true" applyNumberFormat="true" borderId="376" fillId="2" fontId="17" numFmtId="1000" quotePrefix="false">
      <alignment horizontal="center" vertical="center" wrapText="true"/>
    </xf>
    <xf applyAlignment="true" applyBorder="true" applyFill="false" applyFont="true" applyNumberFormat="true" borderId="1" fillId="0" fontId="13" numFmtId="1001" quotePrefix="false">
      <alignment horizontal="center" vertical="center" wrapText="true"/>
    </xf>
    <xf applyAlignment="true" applyBorder="true" applyFill="true" applyFont="true" applyNumberFormat="true" borderId="377" fillId="2" fontId="11" numFmtId="1000" quotePrefix="false">
      <alignment horizontal="center" vertical="center" wrapText="true"/>
    </xf>
    <xf applyAlignment="true" applyBorder="true" applyFill="true" applyFont="true" applyNumberFormat="true" borderId="378" fillId="2" fontId="17" numFmtId="1000" quotePrefix="false">
      <alignment horizontal="center" vertical="center" wrapText="true"/>
    </xf>
    <xf applyAlignment="true" applyBorder="true" applyFill="false" applyFont="false" borderId="379" fillId="0" fontId="1" numFmtId="0" quotePrefix="false">
      <alignment vertical="top" wrapText="true"/>
    </xf>
    <xf applyAlignment="true" applyBorder="true" applyFill="false" applyFont="false" borderId="380" fillId="0" fontId="1" numFmtId="0" quotePrefix="false">
      <alignment vertical="top" wrapText="true"/>
    </xf>
    <xf applyAlignment="true" applyBorder="true" applyFill="true" applyFont="true" applyNumberFormat="true" borderId="381" fillId="2" fontId="2" numFmtId="1000" quotePrefix="false">
      <alignment horizontal="center" vertical="center" wrapText="true"/>
    </xf>
    <xf applyAlignment="true" applyBorder="true" applyFill="false" applyFont="false" borderId="382" fillId="0" fontId="1" numFmtId="0" quotePrefix="false">
      <alignment vertical="top"/>
    </xf>
    <xf applyAlignment="true" applyBorder="true" applyFill="false" applyFont="false" borderId="383" fillId="0" fontId="1" numFmtId="0" quotePrefix="false">
      <alignment vertical="top"/>
    </xf>
    <xf applyAlignment="true" applyBorder="true" applyFill="true" applyFont="true" applyNumberFormat="true" borderId="384" fillId="2" fontId="11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vertical="center" wrapText="true"/>
    </xf>
    <xf applyAlignment="true" applyBorder="true" applyFill="true" applyFont="true" applyNumberFormat="true" borderId="385" fillId="2" fontId="2" numFmtId="1000" quotePrefix="false">
      <alignment horizontal="center" vertical="center" wrapText="true"/>
    </xf>
    <xf applyAlignment="true" applyBorder="true" applyFill="true" applyFont="true" applyNumberFormat="true" borderId="386" fillId="2" fontId="11" numFmtId="1000" quotePrefix="false">
      <alignment horizontal="center" vertical="center" wrapText="true"/>
    </xf>
    <xf applyAlignment="true" applyBorder="true" applyFill="true" applyFont="true" applyNumberFormat="true" borderId="387" fillId="2" fontId="17" numFmtId="1001" quotePrefix="false">
      <alignment vertical="center" wrapText="true"/>
    </xf>
    <xf applyAlignment="true" applyBorder="true" applyFill="true" applyFont="true" applyNumberFormat="true" borderId="388" fillId="2" fontId="3" numFmtId="1000" quotePrefix="false">
      <alignment horizontal="center" vertical="center" wrapText="true"/>
    </xf>
    <xf applyAlignment="true" applyBorder="false" applyFill="false" applyFont="true" applyNumberFormat="true" borderId="0" fillId="0" fontId="28" numFmtId="1000" quotePrefix="false">
      <alignment horizontal="center" vertical="center" wrapText="true"/>
    </xf>
    <xf applyAlignment="true" applyBorder="true" applyFill="true" applyFont="true" applyNumberFormat="true" borderId="1" fillId="2" fontId="21" numFmtId="1000" quotePrefix="false">
      <alignment horizontal="center" vertical="center" wrapText="true"/>
    </xf>
    <xf applyAlignment="true" applyBorder="true" applyFill="true" applyFont="true" applyNumberFormat="true" borderId="387" fillId="2" fontId="13" numFmtId="1003" quotePrefix="false">
      <alignment horizontal="center" vertical="center" wrapText="true"/>
    </xf>
    <xf applyAlignment="true" applyBorder="false" applyFill="false" applyFont="true" applyNumberFormat="true" borderId="0" fillId="0" fontId="22" numFmtId="1006" quotePrefix="false">
      <alignment horizontal="center" vertical="top" wrapText="true"/>
    </xf>
    <xf applyAlignment="true" applyBorder="true" applyFill="true" applyFont="true" applyNumberFormat="true" borderId="389" fillId="2" fontId="17" numFmtId="1001" quotePrefix="false">
      <alignment horizontal="center" vertical="center" wrapText="true"/>
    </xf>
    <xf applyAlignment="true" applyBorder="true" applyFill="false" applyFont="true" applyNumberFormat="true" borderId="23" fillId="0" fontId="13" numFmtId="1000" quotePrefix="false">
      <alignment horizontal="justify" vertical="top" wrapText="true"/>
    </xf>
    <xf applyAlignment="true" applyBorder="true" applyFill="true" applyFont="true" applyNumberFormat="true" borderId="1" fillId="4" fontId="14" numFmtId="1002" quotePrefix="false">
      <alignment horizontal="center" vertical="center" wrapText="true"/>
    </xf>
    <xf applyAlignment="true" applyBorder="true" applyFill="true" applyFont="true" applyNumberFormat="true" borderId="1" fillId="5" fontId="22" numFmtId="1006" quotePrefix="false">
      <alignment horizontal="center" vertical="top" wrapText="true"/>
    </xf>
    <xf applyAlignment="true" applyBorder="true" applyFill="false" applyFont="true" applyNumberFormat="true" borderId="390" fillId="0" fontId="13" numFmtId="1000" quotePrefix="false">
      <alignment horizontal="justify" vertical="top" wrapText="true"/>
    </xf>
    <xf applyAlignment="true" applyBorder="true" applyFill="true" applyFont="true" applyNumberFormat="true" borderId="1" fillId="4" fontId="14" numFmtId="1001" quotePrefix="false">
      <alignment horizontal="center" vertical="center" wrapText="true"/>
    </xf>
    <xf applyAlignment="true" applyBorder="true" applyFill="false" applyFont="true" applyNumberFormat="true" borderId="391" fillId="0" fontId="13" numFmtId="1000" quotePrefix="false">
      <alignment horizontal="justify" vertical="top" wrapText="true"/>
    </xf>
    <xf applyAlignment="true" applyBorder="true" applyFill="false" applyFont="true" applyNumberFormat="true" borderId="1" fillId="0" fontId="21" numFmtId="1000" quotePrefix="false">
      <alignment horizontal="center" vertical="center" wrapText="true"/>
    </xf>
    <xf applyAlignment="true" applyBorder="true" applyFill="false" applyFont="true" applyNumberFormat="true" borderId="392" fillId="0" fontId="13" numFmtId="1000" quotePrefix="false">
      <alignment horizontal="justify" vertical="top" wrapText="true"/>
    </xf>
    <xf applyAlignment="true" applyBorder="true" applyFill="true" applyFont="true" applyNumberFormat="true" borderId="1" fillId="4" fontId="2" numFmtId="1001" quotePrefix="false">
      <alignment horizontal="center" vertical="center" wrapText="true"/>
    </xf>
    <xf applyAlignment="true" applyBorder="true" applyFill="false" applyFont="true" applyNumberFormat="true" borderId="393" fillId="0" fontId="13" numFmtId="1000" quotePrefix="false">
      <alignment horizontal="justify" vertical="top" wrapText="true"/>
    </xf>
    <xf applyAlignment="true" applyBorder="true" applyFill="true" applyFont="true" applyNumberFormat="true" borderId="1" fillId="4" fontId="13" numFmtId="1001" quotePrefix="false">
      <alignment horizontal="center" vertical="center" wrapText="true"/>
    </xf>
    <xf applyAlignment="true" applyBorder="true" applyFill="false" applyFont="true" applyNumberFormat="true" borderId="394" fillId="0" fontId="13" numFmtId="1000" quotePrefix="false">
      <alignment horizontal="justify" vertical="top" wrapText="true"/>
    </xf>
    <xf applyAlignment="true" applyBorder="true" applyFill="true" applyFont="true" applyNumberFormat="true" borderId="1" fillId="4" fontId="13" numFmtId="1005" quotePrefix="false">
      <alignment horizontal="center" vertical="center" wrapText="true"/>
    </xf>
    <xf applyAlignment="true" applyBorder="true" applyFill="false" applyFont="true" applyNumberFormat="true" borderId="395" fillId="0" fontId="13" numFmtId="1000" quotePrefix="false">
      <alignment horizontal="justify" vertical="top" wrapText="true"/>
    </xf>
    <xf applyAlignment="true" applyBorder="true" applyFill="true" applyFont="true" applyNumberFormat="true" borderId="1" fillId="4" fontId="13" numFmtId="1003" quotePrefix="false">
      <alignment horizontal="center" vertical="center" wrapText="true"/>
    </xf>
    <xf applyAlignment="true" applyBorder="true" applyFill="false" applyFont="true" applyNumberFormat="true" borderId="396" fillId="0" fontId="3" numFmtId="1001" quotePrefix="false">
      <alignment horizontal="right" vertical="center" wrapText="true"/>
    </xf>
    <xf applyAlignment="true" applyBorder="true" applyFill="false" applyFont="true" applyNumberFormat="true" borderId="397" fillId="0" fontId="3" numFmtId="1001" quotePrefix="false">
      <alignment horizontal="right" vertical="center" wrapText="true"/>
    </xf>
    <xf applyAlignment="true" applyBorder="true" applyFill="false" applyFont="true" applyNumberFormat="true" borderId="398" fillId="0" fontId="3" numFmtId="1001" quotePrefix="false">
      <alignment horizontal="right" vertical="center" wrapText="true"/>
    </xf>
    <xf applyAlignment="true" applyBorder="true" applyFill="false" applyFont="true" applyNumberFormat="true" borderId="399" fillId="0" fontId="3" numFmtId="1001" quotePrefix="false">
      <alignment horizontal="right" vertical="center" wrapText="true"/>
    </xf>
    <xf applyAlignment="true" applyBorder="true" applyFill="false" applyFont="true" applyNumberFormat="true" borderId="400" fillId="0" fontId="23" numFmtId="1003" quotePrefix="false">
      <alignment horizontal="center" vertical="top"/>
    </xf>
    <xf applyAlignment="true" applyBorder="true" applyFill="false" applyFont="true" applyNumberFormat="true" borderId="401" fillId="0" fontId="3" numFmtId="1001" quotePrefix="false">
      <alignment horizontal="right" vertical="center" wrapText="true"/>
    </xf>
    <xf applyAlignment="true" applyBorder="true" applyFill="false" applyFont="true" applyNumberFormat="true" borderId="402" fillId="0" fontId="3" numFmtId="1001" quotePrefix="false">
      <alignment horizontal="right" vertical="center" wrapText="true"/>
    </xf>
    <xf applyAlignment="true" applyBorder="false" applyFill="false" applyFont="true" applyNumberFormat="true" borderId="0" fillId="0" fontId="4" numFmtId="1003" quotePrefix="false">
      <alignment vertical="top" wrapText="true"/>
    </xf>
    <xf applyAlignment="true" applyBorder="true" applyFill="false" applyFont="true" applyNumberFormat="true" borderId="403" fillId="0" fontId="3" numFmtId="1001" quotePrefix="false">
      <alignment horizontal="right" vertical="center" wrapText="true"/>
    </xf>
    <xf applyAlignment="true" applyBorder="true" applyFill="false" applyFont="true" applyNumberFormat="true" borderId="404" fillId="0" fontId="3" numFmtId="1001" quotePrefix="false">
      <alignment horizontal="right" vertical="center" wrapText="true"/>
    </xf>
    <xf applyAlignment="true" applyBorder="true" applyFill="false" applyFont="true" applyNumberFormat="true" borderId="405" fillId="0" fontId="3" numFmtId="1001" quotePrefix="false">
      <alignment horizontal="right" vertical="center" wrapText="true"/>
    </xf>
    <xf applyAlignment="true" applyBorder="true" applyFill="false" applyFont="true" applyNumberFormat="true" borderId="406" fillId="0" fontId="3" numFmtId="1001" quotePrefix="false">
      <alignment horizontal="right" vertical="center" wrapText="true"/>
    </xf>
    <xf applyAlignment="true" applyBorder="true" applyFill="false" applyFont="true" applyNumberFormat="true" borderId="406" fillId="0" fontId="3" numFmtId="1005" quotePrefix="false">
      <alignment horizontal="right" vertical="center" wrapText="true"/>
    </xf>
    <xf applyAlignment="true" applyBorder="true" applyFill="true" applyFont="true" applyNumberFormat="true" borderId="1" fillId="2" fontId="17" numFmtId="1003" quotePrefix="false">
      <alignment horizontal="center" vertical="center" wrapText="true"/>
    </xf>
    <xf applyAlignment="true" applyBorder="false" applyFill="false" applyFont="false" applyNumberFormat="true" borderId="0" fillId="0" fontId="1" numFmtId="1000" quotePrefix="false">
      <alignment horizontal="center"/>
    </xf>
    <xf applyAlignment="true" applyBorder="false" applyFill="false" applyFont="true" applyNumberFormat="true" borderId="0" fillId="0" fontId="2" numFmtId="1001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horizontal="center" vertical="center" wrapText="true"/>
    </xf>
    <xf applyAlignment="true" applyBorder="false" applyFill="false" applyFont="true" applyNumberFormat="true" borderId="0" fillId="0" fontId="4" numFmtId="1000" quotePrefix="false">
      <alignment vertical="center"/>
    </xf>
    <xf applyAlignment="true" applyBorder="false" applyFill="false" applyFont="true" applyNumberFormat="true" borderId="0" fillId="0" fontId="4" numFmtId="1000" quotePrefix="false">
      <alignment horizontal="center" vertical="center"/>
    </xf>
    <xf applyAlignment="true" applyBorder="true" applyFill="true" applyFont="true" applyNumberFormat="true" borderId="1" fillId="2" fontId="10" numFmtId="1000" quotePrefix="false">
      <alignment horizontal="left" vertical="center" wrapText="true"/>
    </xf>
    <xf applyAlignment="true" applyBorder="true" applyFill="false" applyFont="true" applyNumberFormat="true" borderId="23" fillId="0" fontId="6" numFmtId="1000" quotePrefix="false">
      <alignment horizontal="center" vertical="center" wrapText="true"/>
    </xf>
    <xf applyAlignment="true" applyBorder="false" applyFill="false" applyFont="true" applyNumberFormat="true" borderId="0" fillId="0" fontId="4" numFmtId="1000" quotePrefix="false">
      <alignment horizontal="left" vertical="center"/>
    </xf>
    <xf applyAlignment="true" applyBorder="true" applyFill="false" applyFont="true" applyNumberFormat="true" borderId="407" fillId="0" fontId="6" numFmtId="1000" quotePrefix="false">
      <alignment horizontal="center" vertical="center" wrapText="true"/>
    </xf>
    <xf applyAlignment="true" applyBorder="false" applyFill="false" applyFont="true" applyNumberFormat="true" borderId="0" fillId="0" fontId="5" numFmtId="1000" quotePrefix="false">
      <alignment horizontal="center" vertical="center"/>
    </xf>
    <xf applyAlignment="true" applyBorder="true" applyFill="true" applyFont="true" applyNumberFormat="true" borderId="1" fillId="2" fontId="29" numFmtId="1001" quotePrefix="false">
      <alignment horizontal="center" vertical="center" wrapText="true"/>
    </xf>
    <xf applyAlignment="true" applyBorder="false" applyFill="false" applyFont="true" applyNumberFormat="true" borderId="0" fillId="0" fontId="4" numFmtId="1000" quotePrefix="false">
      <alignment horizontal="right" vertical="center"/>
    </xf>
    <xf applyAlignment="true" applyBorder="true" applyFill="true" applyFont="true" applyNumberFormat="true" borderId="408" fillId="2" fontId="10" numFmtId="1000" quotePrefix="false">
      <alignment horizontal="left" vertical="center" wrapText="true"/>
    </xf>
    <xf applyAlignment="true" applyBorder="true" applyFill="false" applyFont="true" applyNumberFormat="true" borderId="23" fillId="0" fontId="13" numFmtId="1000" quotePrefix="false">
      <alignment horizontal="center" vertical="top" wrapText="true"/>
    </xf>
    <xf applyAlignment="true" applyBorder="false" applyFill="false" applyFont="true" applyNumberFormat="true" borderId="0" fillId="0" fontId="30" numFmtId="1000" quotePrefix="false">
      <alignment horizontal="left" vertical="top" wrapText="true"/>
    </xf>
    <xf applyAlignment="true" applyBorder="true" applyFill="false" applyFont="true" applyNumberFormat="true" borderId="409" fillId="0" fontId="13" numFmtId="1000" quotePrefix="false">
      <alignment horizontal="center" vertical="top" wrapText="true"/>
    </xf>
    <xf applyAlignment="true" applyBorder="true" applyFill="false" applyFont="true" applyNumberFormat="true" borderId="410" fillId="0" fontId="13" numFmtId="1000" quotePrefix="false">
      <alignment horizontal="center" vertical="top" wrapText="true"/>
    </xf>
    <xf applyAlignment="true" applyBorder="true" applyFill="false" applyFont="true" applyNumberFormat="true" borderId="411" fillId="0" fontId="13" numFmtId="1000" quotePrefix="false">
      <alignment horizontal="center" vertical="top" wrapText="true"/>
    </xf>
    <xf applyAlignment="true" applyBorder="true" applyFill="false" applyFont="true" applyNumberFormat="true" borderId="412" fillId="0" fontId="13" numFmtId="1000" quotePrefix="false">
      <alignment horizontal="center" vertical="top" wrapText="true"/>
    </xf>
    <xf applyAlignment="true" applyBorder="true" applyFill="false" applyFont="true" applyNumberFormat="true" borderId="413" fillId="0" fontId="13" numFmtId="1000" quotePrefix="false">
      <alignment horizontal="center" vertical="top" wrapText="true"/>
    </xf>
    <xf applyAlignment="true" applyBorder="true" applyFill="false" applyFont="true" applyNumberFormat="true" borderId="414" fillId="0" fontId="13" numFmtId="1000" quotePrefix="false">
      <alignment horizontal="center" vertical="top" wrapText="true"/>
    </xf>
    <xf applyAlignment="true" applyBorder="false" applyFill="false" applyFont="true" applyNumberFormat="true" borderId="0" fillId="0" fontId="31" numFmtId="1000" quotePrefix="false">
      <alignment horizontal="left" vertical="center" wrapText="true"/>
    </xf>
    <xf applyAlignment="true" applyBorder="true" applyFill="false" applyFont="true" applyNumberFormat="true" borderId="415" fillId="0" fontId="3" numFmtId="1001" quotePrefix="false">
      <alignment horizontal="right" vertical="center" wrapText="true"/>
    </xf>
    <xf applyAlignment="true" applyBorder="true" applyFill="false" applyFont="true" applyNumberFormat="true" borderId="416" fillId="0" fontId="3" numFmtId="1001" quotePrefix="false">
      <alignment horizontal="right" vertical="center" wrapText="true"/>
    </xf>
    <xf applyAlignment="true" applyBorder="true" applyFill="false" applyFont="true" applyNumberFormat="true" borderId="417" fillId="0" fontId="3" numFmtId="1001" quotePrefix="false">
      <alignment horizontal="right" vertical="center" wrapText="true"/>
    </xf>
    <xf applyAlignment="true" applyBorder="true" applyFill="true" applyFont="true" applyNumberFormat="true" borderId="1" fillId="2" fontId="13" numFmtId="1001" quotePrefix="false">
      <alignment horizontal="left" vertical="center" wrapText="true"/>
    </xf>
    <xf applyAlignment="true" applyBorder="true" applyFill="false" applyFont="true" applyNumberFormat="true" borderId="2" fillId="0" fontId="10" numFmtId="1000" quotePrefix="false">
      <alignment horizontal="left" vertical="center" wrapText="true"/>
    </xf>
    <xf applyAlignment="true" applyBorder="true" applyFill="false" applyFont="true" applyNumberFormat="true" borderId="418" fillId="0" fontId="10" numFmtId="1000" quotePrefix="false">
      <alignment horizontal="left" vertical="center" wrapText="true"/>
    </xf>
    <xf applyAlignment="true" applyBorder="true" applyFill="true" applyFont="false" borderId="419" fillId="2" fontId="1" numFmtId="0" quotePrefix="false">
      <alignment vertical="center" wrapText="true"/>
    </xf>
    <xf applyAlignment="true" applyBorder="true" applyFill="false" applyFont="true" applyNumberFormat="true" borderId="420" fillId="0" fontId="10" numFmtId="1000" quotePrefix="false">
      <alignment horizontal="left" vertical="center" wrapText="true"/>
    </xf>
    <xf applyAlignment="true" applyBorder="true" applyFill="false" applyFont="true" applyNumberFormat="true" borderId="421" fillId="0" fontId="10" numFmtId="1000" quotePrefix="false">
      <alignment horizontal="left" vertical="center" wrapText="true"/>
    </xf>
    <xf applyAlignment="true" applyBorder="true" applyFill="false" applyFont="true" applyNumberFormat="true" borderId="422" fillId="0" fontId="10" numFmtId="1000" quotePrefix="false">
      <alignment horizontal="left" vertical="center" wrapText="true"/>
    </xf>
    <xf applyAlignment="true" applyBorder="true" applyFill="true" applyFont="true" applyNumberFormat="true" borderId="423" fillId="2" fontId="3" numFmtId="1000" quotePrefix="false">
      <alignment horizontal="center" vertical="center" wrapText="true"/>
    </xf>
    <xf applyAlignment="true" applyBorder="false" applyFill="false" applyFont="true" applyNumberFormat="true" borderId="0" fillId="0" fontId="13" numFmtId="1000" quotePrefix="false">
      <alignment horizontal="center" vertical="top" wrapText="true"/>
    </xf>
    <xf applyAlignment="true" applyBorder="true" applyFill="true" applyFont="true" applyNumberFormat="true" borderId="424" fillId="2" fontId="3" numFmtId="1000" quotePrefix="false">
      <alignment horizontal="center" vertical="center" wrapText="true"/>
    </xf>
    <xf applyAlignment="true" applyBorder="true" applyFill="true" applyFont="true" applyNumberFormat="true" borderId="425" fillId="2" fontId="3" numFmtId="1000" quotePrefix="false">
      <alignment horizontal="center" vertical="center" wrapText="true"/>
    </xf>
    <xf applyAlignment="true" applyBorder="true" applyFill="true" applyFont="true" applyNumberFormat="true" borderId="44" fillId="2" fontId="3" numFmtId="1000" quotePrefix="false">
      <alignment horizontal="center" vertical="center" wrapText="true"/>
    </xf>
    <xf applyAlignment="true" applyBorder="true" applyFill="true" applyFont="true" applyNumberFormat="true" borderId="396" fillId="2" fontId="17" numFmtId="1000" quotePrefix="false">
      <alignment horizontal="center" vertical="center" wrapText="true"/>
    </xf>
    <xf applyAlignment="true" applyBorder="true" applyFill="false" applyFont="true" applyNumberFormat="true" borderId="426" fillId="0" fontId="13" numFmtId="1000" quotePrefix="false">
      <alignment horizontal="justify" wrapText="true"/>
    </xf>
    <xf applyAlignment="true" applyBorder="true" applyFill="false" applyFont="true" applyNumberFormat="true" borderId="427" fillId="0" fontId="13" numFmtId="1000" quotePrefix="false">
      <alignment horizontal="justify" wrapText="true"/>
    </xf>
    <xf applyAlignment="true" applyBorder="true" applyFill="false" applyFont="true" applyNumberFormat="true" borderId="428" fillId="0" fontId="13" numFmtId="1000" quotePrefix="false">
      <alignment horizontal="justify" wrapText="true"/>
    </xf>
    <xf applyAlignment="true" applyBorder="true" applyFill="false" applyFont="true" applyNumberFormat="true" borderId="429" fillId="0" fontId="13" numFmtId="1000" quotePrefix="false">
      <alignment horizontal="justify" wrapText="true"/>
    </xf>
    <xf applyAlignment="true" applyBorder="true" applyFill="false" applyFont="true" applyNumberFormat="true" borderId="430" fillId="0" fontId="13" numFmtId="1000" quotePrefix="false">
      <alignment horizontal="justify" wrapText="true"/>
    </xf>
    <xf applyAlignment="true" applyBorder="true" applyFill="false" applyFont="true" applyNumberFormat="true" borderId="431" fillId="0" fontId="13" numFmtId="1000" quotePrefix="false">
      <alignment horizontal="justify" wrapText="true"/>
    </xf>
    <xf applyAlignment="true" applyBorder="true" applyFill="true" applyFont="false" borderId="432" fillId="2" fontId="1" numFmtId="0" quotePrefix="false">
      <alignment vertical="center" wrapText="true"/>
    </xf>
    <xf applyAlignment="true" applyBorder="true" applyFill="false" applyFont="true" applyNumberFormat="true" borderId="433" fillId="0" fontId="13" numFmtId="1000" quotePrefix="false">
      <alignment horizontal="justify" wrapText="true"/>
    </xf>
    <xf applyAlignment="true" applyBorder="true" applyFill="false" applyFont="true" applyNumberFormat="true" borderId="23" fillId="0" fontId="2" numFmtId="1002" quotePrefix="false">
      <alignment horizontal="center" vertical="center" wrapText="true"/>
    </xf>
    <xf applyAlignment="true" applyBorder="true" applyFill="false" applyFont="false" borderId="434" fillId="0" fontId="1" numFmtId="0" quotePrefix="false">
      <alignment vertical="center" wrapText="true"/>
    </xf>
    <xf applyAlignment="true" applyBorder="true" applyFill="true" applyFont="false" borderId="435" fillId="2" fontId="1" numFmtId="0" quotePrefix="false">
      <alignment vertical="center" wrapText="true"/>
    </xf>
    <xf applyAlignment="true" applyBorder="true" applyFill="false" applyFont="true" applyNumberFormat="true" borderId="436" fillId="0" fontId="2" numFmtId="1002" quotePrefix="false">
      <alignment horizontal="center" vertical="center" wrapText="true"/>
    </xf>
    <xf applyAlignment="true" applyBorder="true" applyFill="true" applyFont="false" borderId="437" fillId="2" fontId="1" numFmtId="0" quotePrefix="false">
      <alignment vertical="center" wrapText="true"/>
    </xf>
    <xf applyAlignment="true" applyBorder="true" applyFill="false" applyFont="true" applyNumberFormat="true" borderId="438" fillId="0" fontId="2" numFmtId="1002" quotePrefix="false">
      <alignment horizontal="center" vertical="center" wrapText="true"/>
    </xf>
    <xf applyAlignment="true" applyBorder="true" applyFill="false" applyFont="true" applyNumberFormat="true" borderId="439" fillId="0" fontId="3" numFmtId="1001" quotePrefix="false">
      <alignment horizontal="right" vertical="center" wrapText="true"/>
    </xf>
    <xf applyAlignment="true" applyBorder="true" applyFill="false" applyFont="true" applyNumberFormat="true" borderId="440" fillId="0" fontId="2" numFmtId="1002" quotePrefix="false">
      <alignment horizontal="center" vertical="center" wrapText="true"/>
    </xf>
    <xf applyAlignment="true" applyBorder="true" applyFill="false" applyFont="true" applyNumberFormat="true" borderId="23" fillId="0" fontId="30" numFmtId="1000" quotePrefix="false">
      <alignment horizontal="center" vertical="top" wrapText="true"/>
    </xf>
    <xf applyAlignment="true" applyBorder="true" applyFill="false" applyFont="true" applyNumberFormat="true" borderId="441" fillId="0" fontId="3" numFmtId="1001" quotePrefix="false">
      <alignment horizontal="right" vertical="center" wrapText="true"/>
    </xf>
    <xf applyAlignment="true" applyBorder="true" applyFill="false" applyFont="true" applyNumberFormat="true" borderId="442" fillId="0" fontId="2" numFmtId="1002" quotePrefix="false">
      <alignment horizontal="center" vertical="center" wrapText="true"/>
    </xf>
    <xf applyAlignment="true" applyBorder="true" applyFill="false" applyFont="true" applyNumberFormat="true" borderId="443" fillId="0" fontId="3" numFmtId="1001" quotePrefix="false">
      <alignment horizontal="right" vertical="center" wrapText="true"/>
    </xf>
    <xf applyAlignment="true" applyBorder="true" applyFill="false" applyFont="true" applyNumberFormat="true" borderId="444" fillId="0" fontId="30" numFmtId="1000" quotePrefix="false">
      <alignment horizontal="center" vertical="top" wrapText="true"/>
    </xf>
    <xf applyAlignment="true" applyBorder="true" applyFill="false" applyFont="true" applyNumberFormat="true" borderId="445" fillId="0" fontId="2" numFmtId="1002" quotePrefix="false">
      <alignment horizontal="center" vertical="center" wrapText="true"/>
    </xf>
    <xf applyAlignment="true" applyBorder="true" applyFill="false" applyFont="true" applyNumberFormat="true" borderId="446" fillId="0" fontId="3" numFmtId="1001" quotePrefix="false">
      <alignment horizontal="right" vertical="center" wrapText="true"/>
    </xf>
    <xf applyAlignment="true" applyBorder="true" applyFill="false" applyFont="true" applyNumberFormat="true" borderId="447" fillId="0" fontId="30" numFmtId="1000" quotePrefix="false">
      <alignment horizontal="center" vertical="top" wrapText="true"/>
    </xf>
    <xf applyAlignment="true" applyBorder="true" applyFill="false" applyFont="true" applyNumberFormat="true" borderId="448" fillId="0" fontId="2" numFmtId="1002" quotePrefix="false">
      <alignment horizontal="center" vertical="center" wrapText="true"/>
    </xf>
    <xf applyAlignment="true" applyBorder="true" applyFill="true" applyFont="false" borderId="449" fillId="2" fontId="1" numFmtId="0" quotePrefix="false">
      <alignment vertical="center" wrapText="true"/>
    </xf>
    <xf applyAlignment="true" applyBorder="true" applyFill="false" applyFont="true" applyNumberFormat="true" borderId="451" fillId="0" fontId="3" numFmtId="1001" quotePrefix="false">
      <alignment horizontal="right" vertical="center" wrapText="true"/>
    </xf>
    <xf applyAlignment="true" applyBorder="true" applyFill="false" applyFont="true" applyNumberFormat="true" borderId="450" fillId="0" fontId="30" numFmtId="1000" quotePrefix="false">
      <alignment horizontal="center" vertical="top" wrapText="true"/>
    </xf>
    <xf applyAlignment="true" applyBorder="true" applyFill="false" applyFont="true" applyNumberFormat="true" borderId="452" fillId="0" fontId="10" numFmtId="1000" quotePrefix="false">
      <alignment horizontal="left" vertical="center" wrapText="true"/>
    </xf>
    <xf applyAlignment="true" applyBorder="true" applyFill="false" applyFont="true" applyNumberFormat="true" borderId="453" fillId="0" fontId="30" numFmtId="1000" quotePrefix="false">
      <alignment horizontal="center" vertical="top" wrapText="true"/>
    </xf>
    <xf applyAlignment="true" applyBorder="true" applyFill="false" applyFont="true" applyNumberFormat="true" borderId="454" fillId="0" fontId="10" numFmtId="1000" quotePrefix="false">
      <alignment horizontal="left" vertical="center" wrapText="true"/>
    </xf>
    <xf applyAlignment="true" applyBorder="true" applyFill="false" applyFont="true" applyNumberFormat="true" borderId="455" fillId="0" fontId="30" numFmtId="1000" quotePrefix="false">
      <alignment horizontal="center" vertical="top" wrapText="true"/>
    </xf>
    <xf applyAlignment="true" applyBorder="true" applyFill="true" applyFont="true" applyNumberFormat="true" borderId="456" fillId="2" fontId="2" numFmtId="1000" quotePrefix="false">
      <alignment horizontal="center" vertical="center" wrapText="true"/>
    </xf>
    <xf applyAlignment="true" applyBorder="true" applyFill="false" applyFont="true" applyNumberFormat="true" borderId="457" fillId="0" fontId="10" numFmtId="1000" quotePrefix="false">
      <alignment horizontal="left" vertical="center" wrapText="true"/>
    </xf>
    <xf applyAlignment="true" applyBorder="true" applyFill="true" applyFont="true" applyNumberFormat="true" borderId="458" fillId="2" fontId="11" numFmtId="1000" quotePrefix="false">
      <alignment horizontal="center" vertical="center" wrapText="true"/>
    </xf>
    <xf applyAlignment="true" applyBorder="true" applyFill="false" applyFont="true" applyNumberFormat="true" borderId="459" fillId="0" fontId="30" numFmtId="1000" quotePrefix="false">
      <alignment horizontal="center" vertical="top" wrapText="true"/>
    </xf>
    <xf applyAlignment="true" applyBorder="true" applyFill="false" applyFont="true" applyNumberFormat="true" borderId="460" fillId="0" fontId="10" numFmtId="1000" quotePrefix="false">
      <alignment horizontal="left" vertical="center" wrapText="true"/>
    </xf>
    <xf applyAlignment="true" applyBorder="true" applyFill="true" applyFont="true" applyNumberFormat="true" borderId="461" fillId="2" fontId="2" numFmtId="1000" quotePrefix="false">
      <alignment horizontal="center" vertical="center" wrapText="true"/>
    </xf>
    <xf applyAlignment="true" applyBorder="true" applyFill="false" applyFont="true" applyNumberFormat="true" borderId="462" fillId="0" fontId="10" numFmtId="1000" quotePrefix="false">
      <alignment horizontal="left" vertical="center" wrapText="true"/>
    </xf>
    <xf applyAlignment="true" applyBorder="true" applyFill="true" applyFont="true" applyNumberFormat="true" borderId="463" fillId="2" fontId="11" numFmtId="1000" quotePrefix="false">
      <alignment horizontal="center" vertical="center" wrapText="true"/>
    </xf>
    <xf applyAlignment="true" applyBorder="true" applyFill="false" applyFont="true" applyNumberFormat="true" borderId="464" fillId="0" fontId="10" numFmtId="1000" quotePrefix="false">
      <alignment horizontal="left" vertical="center" wrapText="true"/>
    </xf>
    <xf applyAlignment="true" applyBorder="true" applyFill="true" applyFont="true" applyNumberFormat="true" borderId="465" fillId="2" fontId="2" numFmtId="1000" quotePrefix="false">
      <alignment horizontal="center" vertical="center" wrapText="true"/>
    </xf>
    <xf applyAlignment="true" applyBorder="true" applyFill="true" applyFont="true" applyNumberFormat="true" borderId="466" fillId="2" fontId="11" numFmtId="1000" quotePrefix="false">
      <alignment horizontal="center" vertical="center" wrapText="true"/>
    </xf>
    <xf applyAlignment="true" applyBorder="true" applyFill="true" applyFont="false" borderId="467" fillId="2" fontId="1" numFmtId="0" quotePrefix="false">
      <alignment vertical="center" wrapText="true"/>
    </xf>
    <xf applyAlignment="true" applyBorder="true" applyFill="true" applyFont="true" applyNumberFormat="true" borderId="468" fillId="2" fontId="3" numFmtId="1000" quotePrefix="false">
      <alignment horizontal="center" vertical="center" wrapText="true"/>
    </xf>
    <xf applyAlignment="true" applyBorder="true" applyFill="true" applyFont="true" applyNumberFormat="true" borderId="469" fillId="2" fontId="3" numFmtId="1000" quotePrefix="false">
      <alignment horizontal="center" vertical="center" wrapText="true"/>
    </xf>
    <xf applyAlignment="true" applyBorder="true" applyFill="true" applyFont="true" applyNumberFormat="true" borderId="470" fillId="2" fontId="3" numFmtId="1000" quotePrefix="false">
      <alignment horizontal="center" vertical="center" wrapText="true"/>
    </xf>
    <xf applyAlignment="true" applyBorder="true" applyFill="false" applyFont="true" applyNumberFormat="true" borderId="471" fillId="0" fontId="16" numFmtId="1002" quotePrefix="false">
      <alignment horizontal="center" vertical="center" wrapText="true"/>
    </xf>
    <xf applyAlignment="true" applyBorder="true" applyFill="true" applyFont="true" applyNumberFormat="true" borderId="472" fillId="2" fontId="17" numFmtId="1000" quotePrefix="false">
      <alignment horizontal="center" vertical="center" wrapText="true"/>
    </xf>
    <xf applyAlignment="true" applyBorder="true" applyFill="true" applyFont="true" applyNumberFormat="true" borderId="473" fillId="2" fontId="17" numFmtId="1000" quotePrefix="false">
      <alignment horizontal="center" vertical="center" wrapText="true"/>
    </xf>
    <xf applyAlignment="true" applyBorder="true" applyFill="false" applyFont="true" applyNumberFormat="true" borderId="474" fillId="0" fontId="13" numFmtId="1000" quotePrefix="false">
      <alignment horizontal="center" vertical="top" wrapText="true"/>
    </xf>
    <xf applyAlignment="true" applyBorder="true" applyFill="false" applyFont="true" applyNumberFormat="true" borderId="475" fillId="0" fontId="13" numFmtId="1000" quotePrefix="false">
      <alignment horizontal="center" vertical="top" wrapText="true"/>
    </xf>
    <xf applyAlignment="true" applyBorder="true" applyFill="false" applyFont="true" applyNumberFormat="true" borderId="476" fillId="0" fontId="13" numFmtId="1000" quotePrefix="false">
      <alignment horizontal="center" vertical="top" wrapText="true"/>
    </xf>
    <xf applyAlignment="true" applyBorder="false" applyFill="false" applyFont="true" applyNumberFormat="true" borderId="0" fillId="0" fontId="2" numFmtId="1004" quotePrefix="false">
      <alignment horizontal="left" vertical="top" wrapText="true"/>
    </xf>
    <xf applyAlignment="true" applyBorder="true" applyFill="false" applyFont="true" applyNumberFormat="true" borderId="477" fillId="0" fontId="13" numFmtId="1000" quotePrefix="false">
      <alignment horizontal="center" vertical="top" wrapText="true"/>
    </xf>
    <xf applyAlignment="true" applyBorder="true" applyFill="false" applyFont="true" applyNumberFormat="true" borderId="478" fillId="0" fontId="13" numFmtId="1000" quotePrefix="false">
      <alignment horizontal="center" vertical="top" wrapText="true"/>
    </xf>
    <xf applyAlignment="true" applyBorder="true" applyFill="false" applyFont="true" applyNumberFormat="true" borderId="479" fillId="0" fontId="13" numFmtId="1000" quotePrefix="false">
      <alignment horizontal="center" vertical="top" wrapText="true"/>
    </xf>
    <xf applyAlignment="true" applyBorder="true" applyFill="true" applyFont="false" borderId="480" fillId="2" fontId="1" numFmtId="0" quotePrefix="false">
      <alignment vertical="center" wrapText="true"/>
    </xf>
    <xf applyAlignment="true" applyBorder="true" applyFill="false" applyFont="true" applyNumberFormat="true" borderId="481" fillId="0" fontId="3" numFmtId="1001" quotePrefix="false">
      <alignment horizontal="right" vertical="center" wrapText="true"/>
    </xf>
    <xf applyAlignment="true" applyBorder="true" applyFill="false" applyFont="true" applyNumberFormat="true" borderId="482" fillId="0" fontId="3" numFmtId="1001" quotePrefix="false">
      <alignment horizontal="right" vertical="center" wrapText="true"/>
    </xf>
    <xf applyAlignment="true" applyBorder="true" applyFill="false" applyFont="true" applyNumberFormat="true" borderId="483" fillId="0" fontId="3" numFmtId="1001" quotePrefix="false">
      <alignment horizontal="right" vertical="center" wrapText="true"/>
    </xf>
    <xf applyAlignment="true" applyBorder="true" applyFill="true" applyFont="true" applyNumberFormat="true" borderId="484" fillId="2" fontId="3" numFmtId="1000" quotePrefix="false">
      <alignment horizontal="center" vertical="center" wrapText="true"/>
    </xf>
    <xf applyAlignment="true" applyBorder="true" applyFill="true" applyFont="true" applyNumberFormat="true" borderId="485" fillId="2" fontId="3" numFmtId="1000" quotePrefix="false">
      <alignment horizontal="center" vertical="center" wrapText="true"/>
    </xf>
    <xf applyAlignment="true" applyBorder="true" applyFill="true" applyFont="true" applyNumberFormat="true" borderId="486" fillId="2" fontId="3" numFmtId="1000" quotePrefix="false">
      <alignment horizontal="center" vertical="center" wrapText="true"/>
    </xf>
    <xf applyAlignment="true" applyBorder="true" applyFill="false" applyFont="true" applyNumberFormat="true" borderId="487" fillId="0" fontId="13" numFmtId="1000" quotePrefix="false">
      <alignment horizontal="center" vertical="top" wrapText="true"/>
    </xf>
    <xf applyAlignment="true" applyBorder="true" applyFill="false" applyFont="true" applyNumberFormat="true" borderId="488" fillId="0" fontId="13" numFmtId="1000" quotePrefix="false">
      <alignment horizontal="center" vertical="top" wrapText="true"/>
    </xf>
    <xf applyAlignment="true" applyBorder="true" applyFill="true" applyFont="true" applyNumberFormat="true" borderId="489" fillId="2" fontId="3" numFmtId="1000" quotePrefix="false">
      <alignment horizontal="center" vertical="center" wrapText="true"/>
    </xf>
    <xf applyAlignment="true" applyBorder="true" applyFill="false" applyFont="true" applyNumberFormat="true" borderId="490" fillId="0" fontId="13" numFmtId="1000" quotePrefix="false">
      <alignment horizontal="center" vertical="top" wrapText="true"/>
    </xf>
    <xf applyAlignment="true" applyBorder="true" applyFill="false" applyFont="true" applyNumberFormat="true" borderId="491" fillId="0" fontId="13" numFmtId="1000" quotePrefix="false">
      <alignment horizontal="center" vertical="top" wrapText="true"/>
    </xf>
    <xf applyAlignment="true" applyBorder="true" applyFill="false" applyFont="true" applyNumberFormat="true" borderId="492" fillId="0" fontId="13" numFmtId="1000" quotePrefix="false">
      <alignment horizontal="center" vertical="top" wrapText="true"/>
    </xf>
    <xf applyAlignment="true" applyBorder="true" applyFill="false" applyFont="true" applyNumberFormat="true" borderId="493" fillId="0" fontId="13" numFmtId="1000" quotePrefix="false">
      <alignment horizontal="center" vertical="top" wrapText="true"/>
    </xf>
    <xf applyAlignment="true" applyBorder="true" applyFill="true" applyFont="true" applyNumberFormat="true" borderId="494" fillId="2" fontId="3" numFmtId="1000" quotePrefix="false">
      <alignment horizontal="center" vertical="center" wrapText="true"/>
    </xf>
    <xf applyAlignment="true" applyBorder="true" applyFill="false" applyFont="true" applyNumberFormat="true" borderId="495" fillId="0" fontId="3" numFmtId="1001" quotePrefix="false">
      <alignment horizontal="right" vertical="center" wrapText="true"/>
    </xf>
    <xf applyAlignment="true" applyBorder="true" applyFill="false" applyFont="true" applyNumberFormat="true" borderId="496" fillId="0" fontId="3" numFmtId="1001" quotePrefix="false">
      <alignment horizontal="right" vertical="center" wrapText="true"/>
    </xf>
    <xf applyAlignment="true" applyBorder="true" applyFill="false" applyFont="true" applyNumberFormat="true" borderId="497" fillId="0" fontId="3" numFmtId="1001" quotePrefix="false">
      <alignment horizontal="right" vertical="center" wrapText="true"/>
    </xf>
    <xf applyAlignment="true" applyBorder="true" applyFill="true" applyFont="true" applyNumberFormat="true" borderId="498" fillId="2" fontId="3" numFmtId="1000" quotePrefix="false">
      <alignment horizontal="center" vertical="center" wrapText="true"/>
    </xf>
    <xf applyAlignment="true" applyBorder="true" applyFill="false" applyFont="true" applyNumberFormat="true" borderId="23" fillId="0" fontId="2" numFmtId="1002" quotePrefix="false">
      <alignment horizontal="left" vertical="center" wrapText="true"/>
    </xf>
    <xf applyAlignment="true" applyBorder="true" applyFill="false" applyFont="true" applyNumberFormat="true" borderId="499" fillId="0" fontId="2" numFmtId="1002" quotePrefix="false">
      <alignment horizontal="left" vertical="center" wrapText="true"/>
    </xf>
    <xf applyAlignment="true" applyBorder="true" applyFill="false" applyFont="true" applyNumberFormat="true" borderId="500" fillId="0" fontId="2" numFmtId="1002" quotePrefix="false">
      <alignment horizontal="left" vertical="center" wrapText="true"/>
    </xf>
    <xf applyAlignment="true" applyBorder="true" applyFill="false" applyFont="true" applyNumberFormat="true" borderId="501" fillId="0" fontId="2" numFmtId="1002" quotePrefix="false">
      <alignment horizontal="left" vertical="center" wrapText="true"/>
    </xf>
    <xf applyAlignment="true" applyBorder="true" applyFill="true" applyFont="true" applyNumberFormat="true" borderId="502" fillId="2" fontId="3" numFmtId="1000" quotePrefix="false">
      <alignment horizontal="center" vertical="center" wrapText="true"/>
    </xf>
    <xf applyAlignment="true" applyBorder="true" applyFill="false" applyFont="true" applyNumberFormat="true" borderId="503" fillId="0" fontId="2" numFmtId="1002" quotePrefix="false">
      <alignment horizontal="left" vertical="center" wrapText="true"/>
    </xf>
    <xf applyAlignment="true" applyBorder="true" applyFill="true" applyFont="false" borderId="504" fillId="2" fontId="1" numFmtId="0" quotePrefix="false">
      <alignment vertical="center" wrapText="true"/>
    </xf>
    <xf applyAlignment="true" applyBorder="true" applyFill="false" applyFont="true" applyNumberFormat="true" borderId="1" fillId="0" fontId="4" numFmtId="1000" quotePrefix="false">
      <alignment horizontal="left" vertical="center" wrapText="true"/>
    </xf>
    <xf applyAlignment="true" applyBorder="true" applyFill="true" applyFont="false" borderId="505" fillId="2" fontId="1" numFmtId="0" quotePrefix="false">
      <alignment vertical="center" wrapText="true"/>
    </xf>
    <xf applyAlignment="true" applyBorder="true" applyFill="true" applyFont="false" borderId="506" fillId="2" fontId="1" numFmtId="0" quotePrefix="false">
      <alignment vertical="center" wrapText="true"/>
    </xf>
    <xf applyAlignment="true" applyBorder="true" applyFill="false" applyFont="true" applyNumberFormat="true" borderId="406" fillId="0" fontId="6" numFmtId="1000" quotePrefix="false">
      <alignment horizontal="center" vertical="top" wrapText="true"/>
    </xf>
    <xf applyAlignment="true" applyBorder="true" applyFill="false" applyFont="true" applyNumberFormat="true" borderId="507" fillId="0" fontId="6" numFmtId="1000" quotePrefix="false">
      <alignment horizontal="center" vertical="top" wrapText="true"/>
    </xf>
    <xf applyAlignment="true" applyBorder="false" applyFill="false" applyFont="false" applyNumberFormat="true" borderId="0" fillId="0" fontId="1" numFmtId="1000" quotePrefix="false">
      <alignment horizontal="left" vertical="top" wrapText="true"/>
    </xf>
    <xf applyAlignment="true" applyBorder="true" applyFill="true" applyFont="false" borderId="508" fillId="2" fontId="1" numFmtId="0" quotePrefix="false">
      <alignment vertical="center" wrapText="true"/>
    </xf>
    <xf applyAlignment="true" applyBorder="true" applyFill="true" applyFont="true" applyNumberFormat="true" borderId="1" fillId="2" fontId="7" numFmtId="1000" quotePrefix="false">
      <alignment horizontal="center" vertical="center" wrapText="true"/>
    </xf>
    <xf applyAlignment="true" applyBorder="true" applyFill="true" applyFont="false" borderId="509" fillId="2" fontId="1" numFmtId="0" quotePrefix="false">
      <alignment vertical="center" wrapText="true"/>
    </xf>
    <xf applyAlignment="true" applyBorder="true" applyFill="true" applyFont="false" borderId="510" fillId="2" fontId="1" numFmtId="0" quotePrefix="false">
      <alignment vertical="center" wrapText="true"/>
    </xf>
    <xf applyAlignment="true" applyBorder="true" applyFill="false" applyFont="true" applyNumberFormat="true" borderId="1" fillId="0" fontId="2" numFmtId="1000" quotePrefix="false">
      <alignment horizontal="left" vertical="center" wrapText="true"/>
    </xf>
    <xf applyAlignment="true" applyBorder="true" applyFill="false" applyFont="true" applyNumberFormat="true" borderId="1" fillId="0" fontId="2" numFmtId="1000" quotePrefix="false">
      <alignment horizontal="left" vertical="top" wrapText="true"/>
    </xf>
    <xf applyAlignment="true" applyBorder="true" applyFill="true" applyFont="true" applyNumberFormat="true" borderId="1" fillId="2" fontId="7" numFmtId="1000" quotePrefix="false">
      <alignment horizontal="left" vertical="center" wrapText="true"/>
    </xf>
    <xf applyAlignment="true" applyBorder="true" applyFill="true" applyFont="true" applyNumberFormat="true" borderId="511" fillId="2" fontId="7" numFmtId="1000" quotePrefix="false">
      <alignment horizontal="center" vertical="center" wrapText="true"/>
    </xf>
    <xf applyAlignment="true" applyBorder="true" applyFill="false" applyFont="true" applyNumberFormat="true" borderId="1" fillId="0" fontId="2" numFmtId="1000" quotePrefix="false">
      <alignment wrapText="true"/>
    </xf>
    <xf applyAlignment="true" applyBorder="true" applyFill="false" applyFont="true" applyNumberFormat="true" borderId="512" fillId="0" fontId="6" numFmtId="1000" quotePrefix="false">
      <alignment horizontal="center" vertical="top" wrapText="true"/>
    </xf>
    <xf applyAlignment="true" applyBorder="true" applyFill="false" applyFont="true" applyNumberFormat="true" borderId="1" fillId="0" fontId="4" numFmtId="1008" quotePrefix="false">
      <alignment horizontal="center" vertical="center"/>
    </xf>
    <xf applyAlignment="true" applyBorder="false" applyFill="false" applyFont="true" applyNumberFormat="true" borderId="0" fillId="0" fontId="4" numFmtId="1000" quotePrefix="false">
      <alignment horizontal="left" vertical="top" wrapText="true"/>
    </xf>
    <xf applyAlignment="true" applyBorder="false" applyFill="false" applyFont="true" applyNumberFormat="true" borderId="0" fillId="0" fontId="12" numFmtId="1002" quotePrefix="false">
      <alignment horizontal="center" vertical="top" wrapText="true"/>
    </xf>
    <xf applyAlignment="true" applyBorder="true" applyFill="true" applyFont="true" applyNumberFormat="true" borderId="513" fillId="2" fontId="3" numFmtId="1000" quotePrefix="false">
      <alignment horizontal="center" vertical="center" wrapText="true"/>
    </xf>
    <xf applyAlignment="true" applyBorder="true" applyFill="false" applyFont="true" applyNumberFormat="true" borderId="1" fillId="0" fontId="4" numFmtId="1000" quotePrefix="false">
      <alignment horizontal="left" vertical="top" wrapText="true"/>
    </xf>
    <xf applyAlignment="true" applyBorder="true" applyFill="false" applyFont="true" applyNumberFormat="true" borderId="514" fillId="0" fontId="4" numFmtId="1000" quotePrefix="false">
      <alignment horizontal="left" vertical="top" wrapText="true"/>
    </xf>
    <xf applyAlignment="true" applyBorder="true" applyFill="false" applyFont="false" borderId="515" fillId="0" fontId="1" numFmtId="0" quotePrefix="false">
      <alignment vertical="top" wrapText="true"/>
    </xf>
    <xf applyAlignment="true" applyBorder="true" applyFill="false" applyFont="true" applyNumberFormat="true" borderId="516" fillId="0" fontId="4" numFmtId="1000" quotePrefix="false">
      <alignment horizontal="left" vertical="top" wrapText="true"/>
    </xf>
    <xf applyAlignment="true" applyBorder="true" applyFill="true" applyFont="true" applyNumberFormat="true" borderId="1" fillId="2" fontId="13" numFmtId="1002" quotePrefix="false">
      <alignment horizontal="center" vertical="center" wrapText="true"/>
    </xf>
    <xf applyAlignment="true" applyBorder="false" applyFill="false" applyFont="true" applyNumberFormat="true" borderId="0" fillId="0" fontId="2" numFmtId="1004" quotePrefix="false">
      <alignment horizontal="justify" vertical="top" wrapText="true"/>
    </xf>
    <xf applyAlignment="true" applyBorder="true" applyFill="false" applyFont="true" applyNumberFormat="true" borderId="517" fillId="0" fontId="4" numFmtId="1000" quotePrefix="false">
      <alignment horizontal="left" vertical="top" wrapText="true"/>
    </xf>
    <xf applyAlignment="true" applyBorder="true" applyFill="true" applyFont="true" applyNumberFormat="true" borderId="518" fillId="2" fontId="3" numFmtId="1000" quotePrefix="false">
      <alignment horizontal="center" vertical="center" wrapText="true"/>
    </xf>
    <xf applyAlignment="true" applyBorder="true" applyFill="false" applyFont="true" applyNumberFormat="true" borderId="1" fillId="0" fontId="3" numFmtId="1000" quotePrefix="false">
      <alignment horizontal="right" vertical="center" wrapText="true"/>
    </xf>
    <xf applyAlignment="true" applyBorder="true" applyFill="false" applyFont="true" applyNumberFormat="true" borderId="519" fillId="0" fontId="4" numFmtId="1000" quotePrefix="false">
      <alignment horizontal="left" vertical="top" wrapText="true"/>
    </xf>
    <xf applyAlignment="true" applyBorder="true" applyFill="false" applyFont="true" applyNumberFormat="true" borderId="520" fillId="0" fontId="3" numFmtId="1000" quotePrefix="false">
      <alignment horizontal="right" vertical="center" wrapText="true"/>
    </xf>
    <xf applyAlignment="true" applyBorder="true" applyFill="false" applyFont="true" applyNumberFormat="true" borderId="521" fillId="0" fontId="4" numFmtId="1000" quotePrefix="false">
      <alignment horizontal="left" vertical="top" wrapText="true"/>
    </xf>
    <xf applyAlignment="true" applyBorder="true" applyFill="false" applyFont="true" applyNumberFormat="true" borderId="522" fillId="0" fontId="3" numFmtId="1000" quotePrefix="false">
      <alignment horizontal="right" vertical="center" wrapText="true"/>
    </xf>
    <xf applyAlignment="true" applyBorder="true" applyFill="false" applyFont="true" applyNumberFormat="true" borderId="523" fillId="0" fontId="3" numFmtId="1000" quotePrefix="false">
      <alignment horizontal="right" vertical="center" wrapText="true"/>
    </xf>
    <xf applyAlignment="true" applyBorder="true" applyFill="false" applyFont="true" applyNumberFormat="true" borderId="524" fillId="0" fontId="4" numFmtId="1000" quotePrefix="false">
      <alignment horizontal="left" vertical="top" wrapText="true"/>
    </xf>
    <xf applyAlignment="true" applyBorder="true" applyFill="false" applyFont="true" applyNumberFormat="true" borderId="525" fillId="0" fontId="3" numFmtId="1000" quotePrefix="false">
      <alignment horizontal="right" vertical="center" wrapText="true"/>
    </xf>
    <xf applyAlignment="true" applyBorder="true" applyFill="false" applyFont="true" applyNumberFormat="true" borderId="526" fillId="0" fontId="3" numFmtId="1000" quotePrefix="false">
      <alignment horizontal="right" vertical="center" wrapText="true"/>
    </xf>
    <xf applyAlignment="true" applyBorder="true" applyFill="true" applyFont="true" applyNumberFormat="true" borderId="527" fillId="2" fontId="3" numFmtId="1000" quotePrefix="false">
      <alignment horizontal="center" vertical="center" wrapText="true"/>
    </xf>
    <xf applyAlignment="true" applyBorder="true" applyFill="false" applyFont="true" applyNumberFormat="true" borderId="528" fillId="0" fontId="4" numFmtId="1000" quotePrefix="false">
      <alignment horizontal="left" vertical="top" wrapText="true"/>
    </xf>
    <xf applyAlignment="true" applyBorder="true" applyFill="false" applyFont="true" applyNumberFormat="true" borderId="529" fillId="0" fontId="3" numFmtId="1000" quotePrefix="false">
      <alignment horizontal="right" vertical="center" wrapText="true"/>
    </xf>
    <xf applyAlignment="true" applyBorder="true" applyFill="false" applyFont="true" applyNumberFormat="true" borderId="530" fillId="0" fontId="3" numFmtId="1000" quotePrefix="false">
      <alignment horizontal="right" vertical="center" wrapText="true"/>
    </xf>
    <xf applyBorder="false" applyFill="false" applyFont="true" applyNumberFormat="true" borderId="0" fillId="0" fontId="2" numFmtId="1000" quotePrefix="false"/>
    <xf applyAlignment="true" applyBorder="true" applyFill="false" applyFont="true" applyNumberFormat="true" borderId="532" fillId="0" fontId="4" numFmtId="1000" quotePrefix="false">
      <alignment horizontal="left" vertical="top" wrapText="true"/>
    </xf>
    <xf applyAlignment="true" applyBorder="true" applyFill="false" applyFont="true" applyNumberFormat="true" borderId="531" fillId="0" fontId="3" numFmtId="1000" quotePrefix="false">
      <alignment horizontal="right" vertical="center" wrapText="true"/>
    </xf>
    <xf applyAlignment="true" applyBorder="true" applyFill="false" applyFont="true" applyNumberFormat="true" borderId="533" fillId="0" fontId="3" numFmtId="1000" quotePrefix="false">
      <alignment horizontal="right" vertical="center" wrapText="true"/>
    </xf>
    <xf applyAlignment="true" applyBorder="true" applyFill="true" applyFont="true" applyNumberFormat="true" borderId="44" fillId="2" fontId="3" numFmtId="1000" quotePrefix="false">
      <alignment vertical="center" wrapText="true"/>
    </xf>
    <xf applyAlignment="true" applyBorder="true" applyFill="false" applyFont="true" applyNumberFormat="true" borderId="534" fillId="0" fontId="3" numFmtId="1000" quotePrefix="false">
      <alignment horizontal="right" vertical="center" wrapText="true"/>
    </xf>
    <xf applyAlignment="true" applyBorder="true" applyFill="false" applyFont="true" applyNumberFormat="true" borderId="535" fillId="0" fontId="4" numFmtId="1000" quotePrefix="false">
      <alignment horizontal="left" vertical="top" wrapText="true"/>
    </xf>
    <xf applyAlignment="true" applyBorder="true" applyFill="false" applyFont="true" applyNumberFormat="true" borderId="536" fillId="0" fontId="3" numFmtId="1000" quotePrefix="false">
      <alignment horizontal="right" vertical="center" wrapText="true"/>
    </xf>
    <xf applyAlignment="true" applyBorder="true" applyFill="true" applyFont="true" applyNumberFormat="true" borderId="1" fillId="2" fontId="11" numFmtId="1001" quotePrefix="false">
      <alignment horizontal="center" vertical="center" wrapText="true"/>
    </xf>
    <xf applyAlignment="true" applyBorder="true" applyFill="false" applyFont="true" applyNumberFormat="true" borderId="537" fillId="0" fontId="3" numFmtId="1000" quotePrefix="false">
      <alignment horizontal="right" vertical="center" wrapText="true"/>
    </xf>
    <xf applyAlignment="true" applyBorder="true" applyFill="false" applyFont="true" applyNumberFormat="true" borderId="538" fillId="0" fontId="3" numFmtId="1000" quotePrefix="false">
      <alignment horizontal="right" vertical="center" wrapText="true"/>
    </xf>
    <xf applyAlignment="true" applyBorder="true" applyFill="false" applyFont="true" applyNumberFormat="true" borderId="539" fillId="0" fontId="3" numFmtId="1000" quotePrefix="false">
      <alignment horizontal="right" vertical="center" wrapText="true"/>
    </xf>
    <xf applyAlignment="true" applyBorder="true" applyFill="false" applyFont="true" applyNumberFormat="true" borderId="540" fillId="0" fontId="4" numFmtId="1000" quotePrefix="false">
      <alignment horizontal="left" vertical="top" wrapText="true"/>
    </xf>
    <xf applyAlignment="true" applyBorder="true" applyFill="true" applyFont="true" applyNumberFormat="true" borderId="1" fillId="2" fontId="2" numFmtId="1000" quotePrefix="false">
      <alignment vertical="center" wrapText="true"/>
    </xf>
    <xf applyAlignment="true" applyBorder="true" applyFill="false" applyFont="true" applyNumberFormat="true" borderId="542" fillId="0" fontId="3" numFmtId="1000" quotePrefix="false">
      <alignment horizontal="right" vertical="center" wrapText="true"/>
    </xf>
    <xf applyAlignment="true" applyBorder="true" applyFill="false" applyFont="true" applyNumberFormat="true" borderId="541" fillId="0" fontId="3" numFmtId="1000" quotePrefix="false">
      <alignment horizontal="right" vertical="center" wrapText="true"/>
    </xf>
    <xf applyAlignment="true" applyBorder="true" applyFill="false" applyFont="true" applyNumberFormat="true" borderId="543" fillId="0" fontId="4" numFmtId="1000" quotePrefix="false">
      <alignment horizontal="left" vertical="top" wrapText="true"/>
    </xf>
    <xf applyAlignment="true" applyBorder="true" applyFill="false" applyFont="true" applyNumberFormat="true" borderId="544" fillId="0" fontId="3" numFmtId="1000" quotePrefix="false">
      <alignment horizontal="right" vertical="center" wrapText="true"/>
    </xf>
    <xf applyAlignment="true" applyBorder="true" applyFill="true" applyFont="true" applyNumberFormat="true" borderId="141" fillId="2" fontId="2" numFmtId="1000" quotePrefix="false">
      <alignment vertical="center" wrapText="true"/>
    </xf>
    <xf applyAlignment="true" applyBorder="true" applyFill="true" applyFont="true" applyNumberFormat="true" borderId="1" fillId="2" fontId="11" numFmtId="1000" quotePrefix="false">
      <alignment vertical="center" wrapText="true"/>
    </xf>
    <xf applyAlignment="true" applyBorder="true" applyFill="false" applyFont="true" applyNumberFormat="true" borderId="545" fillId="0" fontId="3" numFmtId="1000" quotePrefix="false">
      <alignment horizontal="right" vertical="center" wrapText="true"/>
    </xf>
    <xf applyAlignment="true" applyBorder="true" applyFill="true" applyFont="true" applyNumberFormat="true" borderId="141" fillId="2" fontId="11" numFmtId="1000" quotePrefix="false">
      <alignment vertical="center" wrapText="true"/>
    </xf>
    <xf applyAlignment="true" applyBorder="true" applyFill="false" applyFont="true" applyNumberFormat="true" borderId="546" fillId="0" fontId="4" numFmtId="1000" quotePrefix="false">
      <alignment horizontal="left" vertical="top" wrapText="true"/>
    </xf>
    <xf applyAlignment="true" applyBorder="true" applyFill="false" applyFont="true" applyNumberFormat="true" borderId="547" fillId="0" fontId="3" numFmtId="1000" quotePrefix="false">
      <alignment horizontal="right" vertical="center" wrapText="true"/>
    </xf>
    <xf applyAlignment="true" applyBorder="true" applyFill="false" applyFont="true" applyNumberFormat="true" borderId="548" fillId="0" fontId="4" numFmtId="1000" quotePrefix="false">
      <alignment horizontal="left" vertical="top" wrapText="true"/>
    </xf>
    <xf applyAlignment="true" applyBorder="true" applyFill="false" applyFont="true" applyNumberFormat="true" borderId="549" fillId="0" fontId="3" numFmtId="1000" quotePrefix="false">
      <alignment horizontal="right" vertical="center" wrapText="true"/>
    </xf>
    <xf applyAlignment="true" applyBorder="true" applyFill="false" applyFont="true" applyNumberFormat="true" borderId="550" fillId="0" fontId="2" numFmtId="1009" quotePrefix="false">
      <alignment horizontal="center" vertical="center" wrapText="true"/>
    </xf>
    <xf applyAlignment="true" applyBorder="true" applyFill="true" applyFont="true" applyNumberFormat="true" borderId="141" fillId="2" fontId="3" numFmtId="1000" quotePrefix="false">
      <alignment vertical="center" wrapText="true"/>
    </xf>
    <xf applyAlignment="true" applyBorder="true" applyFill="false" applyFont="true" applyNumberFormat="true" borderId="550" fillId="0" fontId="2" numFmtId="1001" quotePrefix="false">
      <alignment horizontal="center" vertical="center" wrapText="true"/>
    </xf>
    <xf applyAlignment="true" applyBorder="true" applyFill="false" applyFont="true" applyNumberFormat="true" borderId="551" fillId="0" fontId="4" numFmtId="1000" quotePrefix="false">
      <alignment horizontal="left" vertical="top" wrapText="true"/>
    </xf>
    <xf applyAlignment="true" applyBorder="true" applyFill="false" applyFont="true" applyNumberFormat="true" borderId="552" fillId="0" fontId="2" numFmtId="1009" quotePrefix="false">
      <alignment horizontal="center" vertical="center" wrapText="true"/>
    </xf>
    <xf applyAlignment="true" applyBorder="true" applyFill="true" applyFont="true" applyNumberFormat="true" borderId="387" fillId="2" fontId="3" numFmtId="1000" quotePrefix="false">
      <alignment vertical="center" wrapText="true"/>
    </xf>
    <xf applyAlignment="true" applyBorder="true" applyFill="false" applyFont="true" applyNumberFormat="true" borderId="553" fillId="0" fontId="4" numFmtId="1000" quotePrefix="false">
      <alignment horizontal="left" vertical="top" wrapText="true"/>
    </xf>
    <xf applyAlignment="true" applyBorder="true" applyFill="false" applyFont="true" applyNumberFormat="true" borderId="554" fillId="0" fontId="2" numFmtId="1001" quotePrefix="false">
      <alignment horizontal="center" vertical="center" wrapText="true"/>
    </xf>
    <xf applyAlignment="true" applyBorder="true" applyFill="true" applyFont="true" applyNumberFormat="true" borderId="555" fillId="2" fontId="3" numFmtId="1000" quotePrefix="false">
      <alignment horizontal="center" vertical="center" wrapText="true"/>
    </xf>
    <xf applyAlignment="true" applyBorder="true" applyFill="false" applyFont="true" applyNumberFormat="true" borderId="556" fillId="0" fontId="16" numFmtId="1002" quotePrefix="false">
      <alignment horizontal="center" vertical="center" wrapText="true"/>
    </xf>
    <xf applyAlignment="true" applyBorder="true" applyFill="true" applyFont="true" applyNumberFormat="true" borderId="557" fillId="2" fontId="17" numFmtId="1000" quotePrefix="false">
      <alignment horizontal="center" vertical="center" wrapText="true"/>
    </xf>
    <xf applyAlignment="true" applyBorder="true" applyFill="false" applyFont="true" applyNumberFormat="true" borderId="558" fillId="0" fontId="4" numFmtId="1000" quotePrefix="false">
      <alignment horizontal="left" vertical="top" wrapText="true"/>
    </xf>
    <xf applyAlignment="true" applyBorder="true" applyFill="true" applyFont="true" applyNumberFormat="true" borderId="559" fillId="2" fontId="3" numFmtId="1000" quotePrefix="false">
      <alignment horizontal="center" vertical="center" wrapText="true"/>
    </xf>
    <xf applyAlignment="true" applyBorder="true" applyFill="false" applyFont="true" applyNumberFormat="true" borderId="560" fillId="0" fontId="4" numFmtId="1000" quotePrefix="false">
      <alignment horizontal="left" vertical="top" wrapText="true"/>
    </xf>
    <xf applyAlignment="true" applyBorder="true" applyFill="true" applyFont="true" applyNumberFormat="true" borderId="561" fillId="2" fontId="3" numFmtId="1000" quotePrefix="false">
      <alignment horizontal="center" vertical="center" wrapText="true"/>
    </xf>
    <xf applyAlignment="true" applyBorder="true" applyFill="false" applyFont="true" applyNumberFormat="true" borderId="562" fillId="0" fontId="4" numFmtId="1000" quotePrefix="false">
      <alignment horizontal="left" vertical="top" wrapText="true"/>
    </xf>
    <xf applyAlignment="true" applyBorder="true" applyFill="false" applyFont="true" applyNumberFormat="true" borderId="563" fillId="0" fontId="4" numFmtId="1000" quotePrefix="false">
      <alignment horizontal="left" vertical="top" wrapText="true"/>
    </xf>
    <xf applyAlignment="true" applyBorder="true" applyFill="true" applyFont="true" applyNumberFormat="true" borderId="564" fillId="2" fontId="3" numFmtId="1000" quotePrefix="false">
      <alignment horizontal="center" vertical="center" wrapText="true"/>
    </xf>
    <xf applyAlignment="true" applyBorder="true" applyFill="true" applyFont="true" applyNumberFormat="true" borderId="565" fillId="2" fontId="3" numFmtId="1000" quotePrefix="false">
      <alignment horizontal="center" vertical="center" wrapText="true"/>
    </xf>
    <xf applyAlignment="true" applyBorder="true" applyFill="true" applyFont="false" borderId="566" fillId="2" fontId="1" numFmtId="0" quotePrefix="false">
      <alignment vertical="center" wrapText="true"/>
    </xf>
    <xf applyAlignment="true" applyBorder="true" applyFill="true" applyFont="false" borderId="567" fillId="2" fontId="1" numFmtId="0" quotePrefix="false">
      <alignment vertical="center" wrapText="true"/>
    </xf>
    <xf applyAlignment="true" applyBorder="true" applyFill="false" applyFont="true" applyNumberFormat="true" borderId="568" fillId="0" fontId="4" numFmtId="1000" quotePrefix="false">
      <alignment horizontal="left" vertical="top" wrapText="true"/>
    </xf>
    <xf applyAlignment="true" applyBorder="true" applyFill="true" applyFont="true" applyNumberFormat="true" borderId="1" fillId="4" fontId="12" numFmtId="1002" quotePrefix="false">
      <alignment horizontal="center" vertical="center" wrapText="true"/>
    </xf>
    <xf applyAlignment="true" applyBorder="true" applyFill="false" applyFont="true" applyNumberFormat="true" borderId="569" fillId="0" fontId="4" numFmtId="1000" quotePrefix="false">
      <alignment horizontal="left" vertical="top" wrapText="true"/>
    </xf>
    <xf applyBorder="false" applyFill="false" applyFont="true" applyNumberFormat="true" borderId="0" fillId="0" fontId="2" numFmtId="1005" quotePrefix="false"/>
    <xf applyAlignment="true" applyBorder="true" applyFill="false" applyFont="true" applyNumberFormat="true" borderId="570" fillId="0" fontId="4" numFmtId="1000" quotePrefix="false">
      <alignment horizontal="left" vertical="top" wrapText="true"/>
    </xf>
    <xf applyAlignment="true" applyBorder="true" applyFill="false" applyFont="false" borderId="571" fillId="0" fontId="1" numFmtId="0" quotePrefix="false">
      <alignment vertical="top"/>
    </xf>
    <xf applyAlignment="true" applyBorder="true" applyFill="false" applyFont="true" applyNumberFormat="true" borderId="572" fillId="0" fontId="4" numFmtId="1000" quotePrefix="false">
      <alignment horizontal="left" vertical="top" wrapText="true"/>
    </xf>
    <xf applyAlignment="true" applyBorder="true" applyFill="false" applyFont="true" applyNumberFormat="true" borderId="1" fillId="0" fontId="32" numFmtId="1000" quotePrefix="false">
      <alignment horizontal="center" vertical="center" wrapText="true"/>
    </xf>
    <xf applyAlignment="true" applyBorder="true" applyFill="false" applyFont="true" applyNumberFormat="true" borderId="573" fillId="0" fontId="4" numFmtId="1000" quotePrefix="false">
      <alignment horizontal="left" vertical="top" wrapText="true"/>
    </xf>
    <xf applyAlignment="true" applyBorder="true" applyFill="false" applyFont="true" applyNumberFormat="true" borderId="575" fillId="0" fontId="4" numFmtId="1000" quotePrefix="false">
      <alignment horizontal="left" vertical="top" wrapText="true"/>
    </xf>
    <xf applyAlignment="true" applyBorder="true" applyFill="false" applyFont="true" applyNumberFormat="true" borderId="574" fillId="0" fontId="2" numFmtId="1001" quotePrefix="false">
      <alignment horizontal="center" vertical="center" wrapText="true"/>
    </xf>
    <xf applyAlignment="true" applyBorder="true" applyFill="false" applyFont="true" applyNumberFormat="true" borderId="576" fillId="0" fontId="4" numFmtId="1000" quotePrefix="false">
      <alignment horizontal="left" vertical="top" wrapText="true"/>
    </xf>
    <xf applyAlignment="true" applyBorder="true" applyFill="true" applyFont="true" applyNumberFormat="true" borderId="1" fillId="4" fontId="12" numFmtId="1001" quotePrefix="false">
      <alignment horizontal="center" vertical="center" wrapText="true"/>
    </xf>
    <xf applyAlignment="true" applyBorder="true" applyFill="false" applyFont="true" applyNumberFormat="true" borderId="577" fillId="0" fontId="2" numFmtId="1001" quotePrefix="false">
      <alignment horizontal="center" vertical="center" wrapText="true"/>
    </xf>
    <xf applyAlignment="true" applyBorder="true" applyFill="false" applyFont="true" applyNumberFormat="true" borderId="578" fillId="0" fontId="13" numFmtId="1000" quotePrefix="false">
      <alignment horizontal="justify" vertical="top" wrapText="true"/>
    </xf>
    <xf applyAlignment="true" applyBorder="true" applyFill="false" applyFont="true" applyNumberFormat="true" borderId="579" fillId="0" fontId="4" numFmtId="1000" quotePrefix="false">
      <alignment horizontal="left" vertical="top" wrapText="true"/>
    </xf>
    <xf applyAlignment="true" applyBorder="true" applyFill="false" applyFont="true" applyNumberFormat="true" borderId="580" fillId="0" fontId="4" numFmtId="1000" quotePrefix="false">
      <alignment horizontal="left" vertical="top" wrapText="true"/>
    </xf>
    <xf applyAlignment="true" applyBorder="true" applyFill="false" applyFont="true" applyNumberFormat="true" borderId="581" fillId="0" fontId="13" numFmtId="1000" quotePrefix="false">
      <alignment horizontal="justify" vertical="top" wrapText="true"/>
    </xf>
    <xf applyAlignment="true" applyBorder="true" applyFill="false" applyFont="true" applyNumberFormat="true" borderId="583" fillId="0" fontId="13" numFmtId="1000" quotePrefix="false">
      <alignment horizontal="justify" vertical="top" wrapText="true"/>
    </xf>
    <xf applyAlignment="true" applyBorder="true" applyFill="false" applyFont="true" applyNumberFormat="true" borderId="582" fillId="0" fontId="4" numFmtId="1000" quotePrefix="false">
      <alignment horizontal="left" vertical="top" wrapText="true"/>
    </xf>
    <xf applyAlignment="true" applyBorder="true" applyFill="false" applyFont="true" applyNumberFormat="true" borderId="584" fillId="0" fontId="13" numFmtId="1000" quotePrefix="false">
      <alignment horizontal="justify" vertical="top" wrapText="true"/>
    </xf>
    <xf applyAlignment="true" applyBorder="true" applyFill="false" applyFont="true" applyNumberFormat="true" borderId="585" fillId="0" fontId="4" numFmtId="1000" quotePrefix="false">
      <alignment horizontal="left" vertical="top" wrapText="true"/>
    </xf>
    <xf applyAlignment="true" applyBorder="true" applyFill="true" applyFont="true" applyNumberFormat="true" borderId="1" fillId="4" fontId="15" numFmtId="1001" quotePrefix="false">
      <alignment horizontal="center" vertical="center" wrapText="true"/>
    </xf>
    <xf applyAlignment="true" applyBorder="true" applyFill="false" applyFont="true" applyNumberFormat="true" borderId="586" fillId="0" fontId="13" numFmtId="1000" quotePrefix="false">
      <alignment horizontal="justify" vertical="top" wrapText="true"/>
    </xf>
    <xf applyAlignment="true" applyBorder="true" applyFill="false" applyFont="true" applyNumberFormat="true" borderId="587" fillId="0" fontId="4" numFmtId="1000" quotePrefix="false">
      <alignment horizontal="left" vertical="top" wrapText="true"/>
    </xf>
    <xf applyAlignment="true" applyBorder="true" applyFill="false" applyFont="true" applyNumberFormat="true" borderId="588" fillId="0" fontId="13" numFmtId="1000" quotePrefix="false">
      <alignment horizontal="justify" vertical="top" wrapText="true"/>
    </xf>
    <xf applyAlignment="true" applyBorder="true" applyFill="false" applyFont="true" applyNumberFormat="true" borderId="589" fillId="0" fontId="13" numFmtId="1000" quotePrefix="false">
      <alignment horizontal="justify" vertical="top" wrapText="true"/>
    </xf>
    <xf applyAlignment="true" applyBorder="true" applyFill="false" applyFont="true" applyNumberFormat="true" borderId="590" fillId="0" fontId="4" numFmtId="1000" quotePrefix="false">
      <alignment horizontal="left" vertical="top" wrapText="true"/>
    </xf>
    <xf applyAlignment="true" applyBorder="true" applyFill="true" applyFont="true" applyNumberFormat="true" borderId="1" fillId="4" fontId="18" numFmtId="1001" quotePrefix="false">
      <alignment horizontal="center" vertical="center" wrapText="true"/>
    </xf>
    <xf applyAlignment="true" applyBorder="true" applyFill="false" applyFont="true" applyNumberFormat="true" borderId="591" fillId="0" fontId="4" numFmtId="1000" quotePrefix="false">
      <alignment horizontal="left" vertical="top" wrapText="true"/>
    </xf>
    <xf applyAlignment="true" applyBorder="true" applyFill="true" applyFont="true" applyNumberFormat="true" borderId="1" fillId="4" fontId="18" numFmtId="1005" quotePrefix="false">
      <alignment horizontal="center" vertical="center" wrapText="true"/>
    </xf>
    <xf applyAlignment="true" applyBorder="true" applyFill="false" applyFont="true" applyNumberFormat="true" borderId="592" fillId="0" fontId="4" numFmtId="1000" quotePrefix="false">
      <alignment horizontal="left" vertical="top" wrapText="true"/>
    </xf>
    <xf applyAlignment="true" applyBorder="true" applyFill="false" applyFont="true" applyNumberFormat="true" borderId="593" fillId="0" fontId="3" numFmtId="1001" quotePrefix="false">
      <alignment horizontal="right" vertical="center" wrapText="true"/>
    </xf>
    <xf applyAlignment="true" applyBorder="true" applyFill="false" applyFont="true" applyNumberFormat="true" borderId="594" fillId="0" fontId="4" numFmtId="1000" quotePrefix="false">
      <alignment horizontal="left" vertical="top" wrapText="true"/>
    </xf>
    <xf applyAlignment="true" applyBorder="true" applyFill="false" applyFont="true" applyNumberFormat="true" borderId="141" fillId="0" fontId="4" numFmtId="1003" quotePrefix="false">
      <alignment vertical="top" wrapText="true"/>
    </xf>
    <xf applyAlignment="true" applyBorder="true" applyFill="false" applyFont="true" applyNumberFormat="true" borderId="595" fillId="0" fontId="3" numFmtId="1001" quotePrefix="false">
      <alignment horizontal="right" vertical="center" wrapText="true"/>
    </xf>
    <xf applyAlignment="true" applyBorder="true" applyFill="false" applyFont="true" applyNumberFormat="true" borderId="596" fillId="0" fontId="4" numFmtId="1000" quotePrefix="false">
      <alignment horizontal="left" vertical="top" wrapText="true"/>
    </xf>
    <xf applyAlignment="true" applyBorder="true" applyFill="false" applyFont="true" applyNumberFormat="true" borderId="597" fillId="0" fontId="3" numFmtId="1001" quotePrefix="false">
      <alignment horizontal="right" vertical="center" wrapText="true"/>
    </xf>
    <xf applyAlignment="true" applyBorder="true" applyFill="false" applyFont="true" applyNumberFormat="true" borderId="598" fillId="0" fontId="23" numFmtId="1003" quotePrefix="false">
      <alignment horizontal="center" vertical="top"/>
    </xf>
    <xf applyAlignment="true" applyBorder="true" applyFill="false" applyFont="true" applyNumberFormat="true" borderId="599" fillId="0" fontId="3" numFmtId="1001" quotePrefix="false">
      <alignment horizontal="right" vertical="center" wrapText="true"/>
    </xf>
    <xf applyAlignment="true" applyBorder="true" applyFill="false" applyFont="true" applyNumberFormat="true" borderId="600" fillId="0" fontId="4" numFmtId="1000" quotePrefix="false">
      <alignment horizontal="left" vertical="top" wrapText="true"/>
    </xf>
    <xf applyAlignment="true" applyBorder="true" applyFill="false" applyFont="true" applyNumberFormat="true" borderId="601" fillId="0" fontId="3" numFmtId="1001" quotePrefix="false">
      <alignment horizontal="right" vertical="center" wrapText="true"/>
    </xf>
    <xf applyAlignment="true" applyBorder="true" applyFill="false" applyFont="true" applyNumberFormat="true" borderId="602" fillId="0" fontId="4" numFmtId="1000" quotePrefix="false">
      <alignment horizontal="left" vertical="top" wrapText="true"/>
    </xf>
    <xf applyAlignment="true" applyBorder="true" applyFill="false" applyFont="true" applyNumberFormat="true" borderId="603" fillId="0" fontId="3" numFmtId="1001" quotePrefix="false">
      <alignment horizontal="right" vertical="center" wrapText="true"/>
    </xf>
    <xf applyAlignment="true" applyBorder="true" applyFill="true" applyFont="true" applyNumberFormat="true" borderId="1" fillId="5" fontId="13" numFmtId="1005" quotePrefix="false">
      <alignment horizontal="center" vertical="center" wrapText="true"/>
    </xf>
    <xf applyAlignment="true" applyBorder="true" applyFill="false" applyFont="true" applyNumberFormat="true" borderId="604" fillId="0" fontId="3" numFmtId="1001" quotePrefix="false">
      <alignment horizontal="right" vertical="center" wrapText="true"/>
    </xf>
    <xf applyAlignment="true" applyBorder="true" applyFill="false" applyFont="true" applyNumberFormat="true" borderId="605" fillId="0" fontId="3" numFmtId="1001" quotePrefix="false">
      <alignment horizontal="right" vertical="center" wrapText="true"/>
    </xf>
    <xf applyAlignment="true" applyBorder="true" applyFill="false" applyFont="true" applyNumberFormat="true" borderId="606" fillId="0" fontId="3" numFmtId="1001" quotePrefix="false">
      <alignment horizontal="right" vertical="center" wrapText="true"/>
    </xf>
    <xf applyAlignment="true" applyBorder="false" applyFill="false" applyFont="true" applyNumberFormat="true" borderId="0" fillId="0" fontId="4" numFmtId="1002" quotePrefix="false">
      <alignment horizontal="right"/>
    </xf>
    <xf applyAlignment="true" applyBorder="true" applyFill="false" applyFont="true" applyNumberFormat="true" borderId="607" fillId="0" fontId="3" numFmtId="1001" quotePrefix="false">
      <alignment horizontal="right" vertical="center" wrapText="true"/>
    </xf>
    <xf applyAlignment="true" applyBorder="true" applyFill="false" applyFont="true" applyNumberFormat="true" borderId="550" fillId="0" fontId="3" numFmtId="1005" quotePrefix="false">
      <alignment horizontal="right" vertical="center" wrapText="true"/>
    </xf>
    <xf applyAlignment="true" applyBorder="true" applyFill="false" applyFont="true" applyNumberFormat="true" borderId="1" fillId="0" fontId="4" numFmtId="1003" quotePrefix="false">
      <alignment vertical="top" wrapText="true"/>
    </xf>
    <xf applyAlignment="true" applyBorder="true" applyFill="false" applyFont="true" applyNumberFormat="true" borderId="608" fillId="0" fontId="23" numFmtId="1003" quotePrefix="false">
      <alignment horizontal="center" vertical="top"/>
    </xf>
  </cellXfs>
  <cellStyles count="1">
    <cellStyle builtinId="0" name="Normal" xfId="0"/>
  </cellStyles>
  <dxfs count="2">
    <dxf>
      <fill>
        <patternFill patternType="solid">
          <bgColor theme="5" tint="0.59996002912521396"/>
        </patternFill>
      </fill>
    </dxf>
    <dxf>
      <font>
        <strike val="true"/>
      </font>
      <fill>
        <patternFill patternType="solid">
          <bgColor theme="5" tint="0.79997998476028398"/>
        </patternFill>
      </fill>
    </dxf>
  </dxfs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3" Target="worksheets/sheet3.xml" Type="http://schemas.openxmlformats.org/officeDocument/2006/relationships/worksheet"/>
  <Relationship Id="rId11" Target="worksheets/sheet11.xml" Type="http://schemas.openxmlformats.org/officeDocument/2006/relationships/worksheet"/>
  <Relationship Id="rId8" Target="worksheets/sheet8.xml" Type="http://schemas.openxmlformats.org/officeDocument/2006/relationships/worksheet"/>
  <Relationship Id="rId16" Target="styles.xml" Type="http://schemas.openxmlformats.org/officeDocument/2006/relationships/styles"/>
  <Relationship Id="rId5" Target="worksheets/sheet5.xml" Type="http://schemas.openxmlformats.org/officeDocument/2006/relationships/worksheet"/>
  <Relationship Id="rId12" Target="worksheets/sheet12.xml" Type="http://schemas.openxmlformats.org/officeDocument/2006/relationships/worksheet"/>
  <Relationship Id="rId17" Target="theme/theme1.xml" Type="http://schemas.openxmlformats.org/officeDocument/2006/relationships/theme"/>
  <Relationship Id="rId4" Target="worksheets/sheet4.xml" Type="http://schemas.openxmlformats.org/officeDocument/2006/relationships/worksheet"/>
  <Relationship Id="rId10" Target="worksheets/sheet10.xml" Type="http://schemas.openxmlformats.org/officeDocument/2006/relationships/worksheet"/>
  <Relationship Id="rId6" Target="worksheets/sheet6.xml" Type="http://schemas.openxmlformats.org/officeDocument/2006/relationships/worksheet"/>
  <Relationship Id="rId2" Target="worksheets/sheet2.xml" Type="http://schemas.openxmlformats.org/officeDocument/2006/relationships/worksheet"/>
  <Relationship Id="rId1" Target="worksheets/sheet1.xml" Type="http://schemas.openxmlformats.org/officeDocument/2006/relationships/worksheet"/>
  <Relationship Id="rId14" Target="worksheets/sheet14.xml" Type="http://schemas.openxmlformats.org/officeDocument/2006/relationships/worksheet"/>
  <Relationship Id="rId15" Target="sharedStrings.xml" Type="http://schemas.openxmlformats.org/officeDocument/2006/relationships/sharedStrings"/>
  <Relationship Id="rId9" Target="worksheets/sheet9.xml" Type="http://schemas.openxmlformats.org/officeDocument/2006/relationships/worksheet"/>
  <Relationship Id="rId7" Target="worksheets/sheet7.xml" Type="http://schemas.openxmlformats.org/officeDocument/2006/relationships/worksheet"/>
  <Relationship Id="rId13" Target="worksheets/sheet13.xml" Type="http://schemas.openxmlformats.org/officeDocument/2006/relationships/worksheet"/>
</Relationships>

</file>

<file path=xl/drawings/_rels/drawing1.xml.rels><?xml version="1.0" encoding="UTF-8" standalone="no" ?>
<Relationships xmlns="http://schemas.openxmlformats.org/package/2006/relationships">
  <Relationship Id="rId4" Target="../media/image4.wmf" Type="http://schemas.openxmlformats.org/officeDocument/2006/relationships/image"/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2.xml.rels><?xml version="1.0" encoding="UTF-8" standalone="no" ?>
<Relationships xmlns="http://schemas.openxmlformats.org/package/2006/relationships">
  <Relationship Id="rId4" Target="../media/image4.wmf" Type="http://schemas.openxmlformats.org/officeDocument/2006/relationships/image"/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3.xml.rels><?xml version="1.0" encoding="UTF-8" standalone="no" ?>
<Relationships xmlns="http://schemas.openxmlformats.org/package/2006/relationships">
  <Relationship Id="rId4" Target="../media/image4.wmf" Type="http://schemas.openxmlformats.org/officeDocument/2006/relationships/image"/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4.xml.rels><?xml version="1.0" encoding="UTF-8" standalone="no" ?>
<Relationships xmlns="http://schemas.openxmlformats.org/package/2006/relationships">
  <Relationship Id="rId4" Target="../media/image4.wmf" Type="http://schemas.openxmlformats.org/officeDocument/2006/relationships/image"/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5.xml.rels><?xml version="1.0" encoding="UTF-8" standalone="no" ?>
<Relationships xmlns="http://schemas.openxmlformats.org/package/2006/relationships">
  <Relationship Id="rId1" Target="../media/image2.png" Type="http://schemas.openxmlformats.org/officeDocument/2006/relationships/image"/>
  <Relationship Id="rId3" Target="../media/image1.png" Type="http://schemas.openxmlformats.org/officeDocument/2006/relationships/image"/>
  <Relationship Id="rId2" Target="../media/image3.png" Type="http://schemas.openxmlformats.org/officeDocument/2006/relationships/image"/>
</Relationships>

</file>

<file path=xl/drawings/_rels/drawing6.xml.rels><?xml version="1.0" encoding="UTF-8" standalone="no" ?>
<Relationships xmlns="http://schemas.openxmlformats.org/package/2006/relationships">
  <Relationship Id="rId1" Target="../media/image5.jpeg" Type="http://schemas.openxmlformats.org/officeDocument/2006/relationships/image"/>
  <Relationship Id="rId2" Target="../media/image6.jpeg" Type="http://schemas.openxmlformats.org/officeDocument/2006/relationships/image"/>
</Relationships>

</file>

<file path=xl/drawings/_rels/drawing7.xml.rels><?xml version="1.0" encoding="UTF-8" standalone="no" ?>
<Relationships xmlns="http://schemas.openxmlformats.org/package/2006/relationships">
  <Relationship Id="rId1" Target="../media/image5.jpeg" Type="http://schemas.openxmlformats.org/officeDocument/2006/relationships/image"/>
  <Relationship Id="rId2" Target="../media/image6.jpeg" Type="http://schemas.openxmlformats.org/officeDocument/2006/relationships/image"/>
</Relationships>

</file>

<file path=xl/drawings/_rels/drawing8.xml.rels><?xml version="1.0" encoding="UTF-8" standalone="no" ?>
<Relationships xmlns="http://schemas.openxmlformats.org/package/2006/relationships">
  <Relationship Id="rId1" Target="../media/image5.jpeg" Type="http://schemas.openxmlformats.org/officeDocument/2006/relationships/image"/>
  <Relationship Id="rId2" Target="../media/image6.jpeg" Type="http://schemas.openxmlformats.org/officeDocument/2006/relationships/image"/>
</Relationships>

</file>

<file path=xl/drawings/_rels/drawing9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drawing1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15305501" y="0"/>
    <xdr:ext cx="266514" cy="0"/>
    <xdr:pic>
      <xdr:nvPicPr>
        <xdr:cNvPr hidden="false" id="1" name="Picture 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945344" y="1104900"/>
    <xdr:ext cx="447823" cy="0"/>
    <xdr:pic>
      <xdr:nvPicPr>
        <xdr:cNvPr hidden="false" id="2" name="Picture 2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4102324" y="1229469"/>
    <xdr:ext cx="561733" cy="0"/>
    <xdr:pic>
      <xdr:nvPicPr>
        <xdr:cNvPr hidden="false" id="3" name="Picture 3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5152804" y="1446312"/>
    <xdr:ext cx="638361" cy="0"/>
    <xdr:pic>
      <xdr:nvPicPr>
        <xdr:cNvPr hidden="false" id="4" name="Picture 4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464558" y="2219771"/>
    <xdr:ext cx="266718" cy="0"/>
    <xdr:pic>
      <xdr:nvPicPr>
        <xdr:cNvPr hidden="false" id="5" name="Picture 5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464558" y="2219771"/>
    <xdr:ext cx="266718" cy="0"/>
    <xdr:pic>
      <xdr:nvPicPr>
        <xdr:cNvPr hidden="false" id="6" name="Picture 6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916879" y="1095673"/>
    <xdr:ext cx="523726" cy="322956"/>
    <xdr:pic>
      <xdr:nvPicPr>
        <xdr:cNvPr hidden="false" id="7" name="Picture 7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4111532" y="1446312"/>
    <xdr:ext cx="837995" cy="359866"/>
    <xdr:pic>
      <xdr:nvPicPr>
        <xdr:cNvPr hidden="false" id="8" name="Picture 8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5124526" y="1686223"/>
    <xdr:ext cx="638361" cy="267592"/>
    <xdr:pic>
      <xdr:nvPicPr>
        <xdr:cNvPr hidden="false" id="9" name="Picture 9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559492" y="2038944"/>
    <xdr:ext cx="266719" cy="199579"/>
    <xdr:pic>
      <xdr:nvPicPr>
        <xdr:cNvPr hidden="false" id="10" name="Picture 10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779465" y="343346"/>
    <xdr:ext cx="61512" cy="160586"/>
    <xdr:pic>
      <xdr:nvPicPr>
        <xdr:cNvPr hidden="false" id="11" name="Picture 11"/>
        <xdr:cNvPicPr preferRelativeResize="true"/>
      </xdr:nvPicPr>
      <xdr:blipFill>
        <a:blip r:embed="rId4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246009" y="218554"/>
    <xdr:ext cx="447415" cy="343421"/>
    <xdr:pic>
      <xdr:nvPicPr>
        <xdr:cNvPr hidden="false" id="12" name="Picture 12"/>
        <xdr:cNvPicPr preferRelativeResize="true"/>
      </xdr:nvPicPr>
      <xdr:blipFill>
        <a:blip r:embed="rId4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6530433" y="7362826"/>
    <xdr:ext cx="2204334" cy="245744"/>
    <xdr:sp>
      <xdr:nvSpPr>
        <xdr:cNvPr hidden="false" id="13" name="Shape 13"/>
        <xdr:cNvSpPr txBox="false"/>
      </xdr:nvSpPr>
      <xdr:spPr>
        <a:xfrm flipH="false" flipV="false" rot="0">
          <a:off x="0" y="0"/>
          <a:ext cx="2204334" cy="245744"/>
        </a:xfrm>
        <a:prstGeom prst="lef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0"/>
        <a:effectRef idx="0"/>
        <a:fontRef idx="none"/>
      </xdr:style>
      <xdr:txBody>
        <a:bodyPr anchor="t" bIns="45720" lIns="91440" rIns="91440" tIns="45720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endParaRPr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 fLocksWithSheet="true"/>
  </xdr:absoluteAnchor>
</xdr:wsDr>
</file>

<file path=xl/drawings/drawing2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16870390" y="0"/>
    <xdr:ext cx="266514" cy="0"/>
    <xdr:pic>
      <xdr:nvPicPr>
        <xdr:cNvPr hidden="false" id="14" name="Picture 1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1354883" y="1104900"/>
    <xdr:ext cx="447415" cy="0"/>
    <xdr:pic>
      <xdr:nvPicPr>
        <xdr:cNvPr hidden="false" id="15" name="Picture 15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5667213" y="1229469"/>
    <xdr:ext cx="561733" cy="0"/>
    <xdr:pic>
      <xdr:nvPicPr>
        <xdr:cNvPr hidden="false" id="16" name="Picture 16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6717693" y="1446312"/>
    <xdr:ext cx="638361" cy="0"/>
    <xdr:pic>
      <xdr:nvPicPr>
        <xdr:cNvPr hidden="false" id="17" name="Picture 17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5029447" y="2219771"/>
    <xdr:ext cx="266718" cy="0"/>
    <xdr:pic>
      <xdr:nvPicPr>
        <xdr:cNvPr hidden="false" id="18" name="Picture 18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5029447" y="2219771"/>
    <xdr:ext cx="266718" cy="0"/>
    <xdr:pic>
      <xdr:nvPicPr>
        <xdr:cNvPr hidden="false" id="19" name="Picture 19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1326466" y="1095673"/>
    <xdr:ext cx="523596" cy="322956"/>
    <xdr:pic>
      <xdr:nvPicPr>
        <xdr:cNvPr hidden="false" id="20" name="Picture 20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5676421" y="1446312"/>
    <xdr:ext cx="837995" cy="359866"/>
    <xdr:pic>
      <xdr:nvPicPr>
        <xdr:cNvPr hidden="false" id="21" name="Picture 21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6689415" y="1686223"/>
    <xdr:ext cx="638361" cy="267592"/>
    <xdr:pic>
      <xdr:nvPicPr>
        <xdr:cNvPr hidden="false" id="22" name="Picture 22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5124381" y="2038944"/>
    <xdr:ext cx="266719" cy="199579"/>
    <xdr:pic>
      <xdr:nvPicPr>
        <xdr:cNvPr hidden="false" id="23" name="Picture 23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1188586" y="343346"/>
    <xdr:ext cx="61698" cy="160586"/>
    <xdr:pic>
      <xdr:nvPicPr>
        <xdr:cNvPr hidden="false" id="24" name="Picture 24"/>
        <xdr:cNvPicPr preferRelativeResize="true"/>
      </xdr:nvPicPr>
      <xdr:blipFill>
        <a:blip r:embed="rId4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655130" y="218554"/>
    <xdr:ext cx="447415" cy="343421"/>
    <xdr:pic>
      <xdr:nvPicPr>
        <xdr:cNvPr hidden="false" id="25" name="Picture 25"/>
        <xdr:cNvPicPr preferRelativeResize="true"/>
      </xdr:nvPicPr>
      <xdr:blipFill>
        <a:blip r:embed="rId4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8095322" y="5734051"/>
    <xdr:ext cx="2204334" cy="245744"/>
    <xdr:sp>
      <xdr:nvSpPr>
        <xdr:cNvPr hidden="false" id="26" name="Shape 26"/>
        <xdr:cNvSpPr txBox="false"/>
      </xdr:nvSpPr>
      <xdr:spPr>
        <a:xfrm flipH="false" flipV="false" rot="0">
          <a:off x="0" y="0"/>
          <a:ext cx="2204334" cy="245744"/>
        </a:xfrm>
        <a:prstGeom prst="lef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0"/>
        <a:effectRef idx="0"/>
        <a:fontRef idx="none"/>
      </xdr:style>
      <xdr:txBody>
        <a:bodyPr anchor="t" bIns="45720" lIns="91440" rIns="91440" tIns="45720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endParaRPr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 fLocksWithSheet="true"/>
  </xdr:absoluteAnchor>
</xdr:wsDr>
</file>

<file path=xl/drawings/drawing3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14507714" y="0"/>
    <xdr:ext cx="266514" cy="0"/>
    <xdr:pic>
      <xdr:nvPicPr>
        <xdr:cNvPr hidden="false" id="27" name="Picture 27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444588" y="1144377"/>
    <xdr:ext cx="447415" cy="0"/>
    <xdr:pic>
      <xdr:nvPicPr>
        <xdr:cNvPr hidden="false" id="28" name="Picture 28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304537" y="1268350"/>
    <xdr:ext cx="561733" cy="0"/>
    <xdr:pic>
      <xdr:nvPicPr>
        <xdr:cNvPr hidden="false" id="29" name="Picture 29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4355017" y="1485305"/>
    <xdr:ext cx="638361" cy="0"/>
    <xdr:pic>
      <xdr:nvPicPr>
        <xdr:cNvPr hidden="false" id="30" name="Picture 30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666771" y="2210246"/>
    <xdr:ext cx="266718" cy="0"/>
    <xdr:pic>
      <xdr:nvPicPr>
        <xdr:cNvPr hidden="false" id="31" name="Picture 3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666771" y="2210246"/>
    <xdr:ext cx="266718" cy="0"/>
    <xdr:pic>
      <xdr:nvPicPr>
        <xdr:cNvPr hidden="false" id="32" name="Picture 32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416171" y="1135521"/>
    <xdr:ext cx="523596" cy="323218"/>
    <xdr:pic>
      <xdr:nvPicPr>
        <xdr:cNvPr hidden="false" id="33" name="Picture 33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295328" y="1449884"/>
    <xdr:ext cx="837996" cy="363066"/>
    <xdr:pic>
      <xdr:nvPicPr>
        <xdr:cNvPr hidden="false" id="34" name="Picture 34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4345827" y="1675693"/>
    <xdr:ext cx="638361" cy="265658"/>
    <xdr:pic>
      <xdr:nvPicPr>
        <xdr:cNvPr hidden="false" id="35" name="Picture 35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752663" y="1990576"/>
    <xdr:ext cx="266719" cy="199579"/>
    <xdr:pic>
      <xdr:nvPicPr>
        <xdr:cNvPr hidden="false" id="36" name="Picture 36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330316" y="343495"/>
    <xdr:ext cx="9674" cy="162521"/>
    <xdr:pic>
      <xdr:nvPicPr>
        <xdr:cNvPr hidden="false" id="37" name="Picture 37"/>
        <xdr:cNvPicPr preferRelativeResize="true"/>
      </xdr:nvPicPr>
      <xdr:blipFill>
        <a:blip r:embed="rId4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330316" y="248022"/>
    <xdr:ext cx="447415" cy="343421"/>
    <xdr:pic>
      <xdr:nvPicPr>
        <xdr:cNvPr hidden="false" id="38" name="Picture 38"/>
        <xdr:cNvPicPr preferRelativeResize="true"/>
      </xdr:nvPicPr>
      <xdr:blipFill>
        <a:blip r:embed="rId4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4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15029345" y="0"/>
    <xdr:ext cx="266514" cy="0"/>
    <xdr:pic>
      <xdr:nvPicPr>
        <xdr:cNvPr hidden="false" id="39" name="Picture 39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1048042" y="1104900"/>
    <xdr:ext cx="447415" cy="0"/>
    <xdr:pic>
      <xdr:nvPicPr>
        <xdr:cNvPr hidden="false" id="40" name="Picture 40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826167" y="1229469"/>
    <xdr:ext cx="561733" cy="0"/>
    <xdr:pic>
      <xdr:nvPicPr>
        <xdr:cNvPr hidden="false" id="41" name="Picture 41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4876647" y="1446312"/>
    <xdr:ext cx="638361" cy="0"/>
    <xdr:pic>
      <xdr:nvPicPr>
        <xdr:cNvPr hidden="false" id="42" name="Picture 42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188401" y="2219771"/>
    <xdr:ext cx="266718" cy="0"/>
    <xdr:pic>
      <xdr:nvPicPr>
        <xdr:cNvPr hidden="false" id="43" name="Picture 43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188401" y="2219771"/>
    <xdr:ext cx="266718" cy="0"/>
    <xdr:pic>
      <xdr:nvPicPr>
        <xdr:cNvPr hidden="false" id="44" name="Picture 4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1019625" y="1095673"/>
    <xdr:ext cx="523596" cy="322956"/>
    <xdr:pic>
      <xdr:nvPicPr>
        <xdr:cNvPr hidden="false" id="45" name="Picture 45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835376" y="1446312"/>
    <xdr:ext cx="837995" cy="359866"/>
    <xdr:pic>
      <xdr:nvPicPr>
        <xdr:cNvPr hidden="false" id="46" name="Picture 46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4848370" y="1686223"/>
    <xdr:ext cx="638361" cy="267592"/>
    <xdr:pic>
      <xdr:nvPicPr>
        <xdr:cNvPr hidden="false" id="47" name="Picture 47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283333" y="2038944"/>
    <xdr:ext cx="266719" cy="200918"/>
    <xdr:pic>
      <xdr:nvPicPr>
        <xdr:cNvPr hidden="false" id="48" name="Picture 48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881745" y="343346"/>
    <xdr:ext cx="61698" cy="160586"/>
    <xdr:pic>
      <xdr:nvPicPr>
        <xdr:cNvPr hidden="false" id="49" name="Picture 49"/>
        <xdr:cNvPicPr preferRelativeResize="true"/>
      </xdr:nvPicPr>
      <xdr:blipFill>
        <a:blip r:embed="rId4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348289" y="218554"/>
    <xdr:ext cx="447415" cy="343421"/>
    <xdr:pic>
      <xdr:nvPicPr>
        <xdr:cNvPr hidden="false" id="50" name="Picture 50"/>
        <xdr:cNvPicPr preferRelativeResize="true"/>
      </xdr:nvPicPr>
      <xdr:blipFill>
        <a:blip r:embed="rId4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5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11464190" y="3125949"/>
    <xdr:ext cx="892333" cy="425946"/>
    <xdr:pic>
      <xdr:nvPicPr>
        <xdr:cNvPr hidden="false" id="51" name="Picture 51"/>
        <xdr:cNvPicPr preferRelativeResize="true"/>
      </xdr:nvPicPr>
      <xdr:blipFill>
        <a:blip r:embed="rId1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554822" y="3350754"/>
    <xdr:ext cx="637840" cy="325375"/>
    <xdr:pic>
      <xdr:nvPicPr>
        <xdr:cNvPr hidden="false" id="52" name="Picture 52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1007230" y="3990677"/>
    <xdr:ext cx="266440" cy="266552"/>
    <xdr:pic>
      <xdr:nvPicPr>
        <xdr:cNvPr hidden="false" id="53" name="Picture 53"/>
        <xdr:cNvPicPr preferRelativeResize="true"/>
      </xdr:nvPicPr>
      <xdr:blipFill>
        <a:blip r:embed="rId3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362716" y="2593516"/>
    <xdr:ext cx="781310" cy="354954"/>
    <xdr:pic>
      <xdr:nvPicPr>
        <xdr:cNvPr hidden="false" id="54" name="Picture 54"/>
        <xdr:cNvPicPr preferRelativeResize="true"/>
      </xdr:nvPicPr>
      <xdr:blipFill>
        <a:blip r:embed="rId3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1851624" y="5743873"/>
    <xdr:ext cx="931733" cy="324147"/>
    <xdr:pic>
      <xdr:nvPicPr>
        <xdr:cNvPr hidden="false" id="55" name="Picture 55"/>
        <xdr:cNvPicPr preferRelativeResize="true"/>
      </xdr:nvPicPr>
      <xdr:blipFill>
        <a:blip r:embed="rId3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390956" y="1991319"/>
    <xdr:ext cx="456976" cy="257175"/>
    <xdr:pic>
      <xdr:nvPicPr>
        <xdr:cNvPr hidden="false" id="56" name="Picture 56"/>
        <xdr:cNvPicPr preferRelativeResize="true"/>
      </xdr:nvPicPr>
      <xdr:blipFill>
        <a:blip r:embed="rId3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5222821" y="2095798"/>
    <xdr:ext cx="456949" cy="257175"/>
    <xdr:pic>
      <xdr:nvPicPr>
        <xdr:cNvPr hidden="false" id="57" name="Picture 57"/>
        <xdr:cNvPicPr preferRelativeResize="true"/>
      </xdr:nvPicPr>
      <xdr:blipFill>
        <a:blip r:embed="rId3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032556" y="3031294"/>
    <xdr:ext cx="381205" cy="283964"/>
    <xdr:pic>
      <xdr:nvPicPr>
        <xdr:cNvPr hidden="false" id="58" name="Picture 58"/>
        <xdr:cNvPicPr preferRelativeResize="true"/>
      </xdr:nvPicPr>
      <xdr:blipFill>
        <a:blip r:embed="rId3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6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9509985" y="1345109"/>
    <xdr:ext cx="542367" cy="276820"/>
    <xdr:pic>
      <xdr:nvPicPr>
        <xdr:cNvPr hidden="false" id="59" name="Picture 59"/>
        <xdr:cNvPicPr preferRelativeResize="true"/>
      </xdr:nvPicPr>
      <xdr:blipFill>
        <a:blip r:embed="rId1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700593" y="1371898"/>
    <xdr:ext cx="1419289" cy="352722"/>
    <xdr:pic>
      <xdr:nvPicPr>
        <xdr:cNvPr hidden="false" id="60" name="Picture 60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7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8266642" y="1314078"/>
    <xdr:ext cx="543176" cy="276113"/>
    <xdr:pic>
      <xdr:nvPicPr>
        <xdr:cNvPr hidden="false" id="61" name="Picture 61"/>
        <xdr:cNvPicPr preferRelativeResize="true"/>
      </xdr:nvPicPr>
      <xdr:blipFill>
        <a:blip r:embed="rId1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017137" y="1372046"/>
    <xdr:ext cx="1409551" cy="352872"/>
    <xdr:pic>
      <xdr:nvPicPr>
        <xdr:cNvPr hidden="false" id="62" name="Picture 62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8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9509985" y="1345109"/>
    <xdr:ext cx="542367" cy="276820"/>
    <xdr:pic>
      <xdr:nvPicPr>
        <xdr:cNvPr hidden="false" id="63" name="Picture 63"/>
        <xdr:cNvPicPr preferRelativeResize="true"/>
      </xdr:nvPicPr>
      <xdr:blipFill>
        <a:blip r:embed="rId1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700593" y="1371898"/>
    <xdr:ext cx="1419289" cy="352722"/>
    <xdr:pic>
      <xdr:nvPicPr>
        <xdr:cNvPr hidden="false" id="64" name="Picture 64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9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8878794" y="2878336"/>
    <xdr:ext cx="447824" cy="332072"/>
    <xdr:pic>
      <xdr:nvPicPr>
        <xdr:cNvPr hidden="false" id="65" name="Picture 65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300179" y="2656954"/>
    <xdr:ext cx="980675" cy="354211"/>
    <xdr:pic>
      <xdr:nvPicPr>
        <xdr:cNvPr hidden="false" id="66" name="Picture 66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1513205" y="3037731"/>
    <xdr:ext cx="837790" cy="429481"/>
    <xdr:pic>
      <xdr:nvPicPr>
        <xdr:cNvPr hidden="false" id="67" name="Picture 67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492815" y="3294533"/>
    <xdr:ext cx="637840" cy="323217"/>
    <xdr:pic>
      <xdr:nvPicPr>
        <xdr:cNvPr hidden="false" id="68" name="Picture 68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916575" y="3888098"/>
    <xdr:ext cx="266440" cy="199243"/>
    <xdr:pic>
      <xdr:nvPicPr>
        <xdr:cNvPr hidden="false" id="69" name="Picture 69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281259" y="2142009"/>
    <xdr:ext cx="600178" cy="333747"/>
    <xdr:pic>
      <xdr:nvPicPr>
        <xdr:cNvPr hidden="false" id="70" name="Picture 70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521474" y="5763220"/>
    <xdr:ext cx="552599" cy="266924"/>
    <xdr:pic>
      <xdr:nvPicPr>
        <xdr:cNvPr hidden="false" id="71" name="Picture 71"/>
        <xdr:cNvPicPr preferRelativeResize="true"/>
      </xdr:nvPicPr>
      <xdr:blipFill>
        <a:blip r:embed="rId1"/>
        <a:srcRect b="32678" l="0" r="53398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916575" y="3888098"/>
    <xdr:ext cx="266440" cy="0"/>
    <xdr:pic>
      <xdr:nvPicPr>
        <xdr:cNvPr hidden="false" id="72" name="Picture 72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2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_rels/sheet3.xml.rels><?xml version="1.0" encoding="UTF-8" standalone="no" ?>
<Relationships xmlns="http://schemas.openxmlformats.org/package/2006/relationships">
  <Relationship Id="rId1" Target="../drawings/drawing2.xml" Type="http://schemas.openxmlformats.org/officeDocument/2006/relationships/drawing"/>
</Relationships>

</file>

<file path=xl/worksheets/_rels/sheet4.xml.rels><?xml version="1.0" encoding="UTF-8" standalone="no" ?>
<Relationships xmlns="http://schemas.openxmlformats.org/package/2006/relationships">
  <Relationship Id="rId1" Target="../drawings/drawing3.xml" Type="http://schemas.openxmlformats.org/officeDocument/2006/relationships/drawing"/>
</Relationships>

</file>

<file path=xl/worksheets/_rels/sheet5.xml.rels><?xml version="1.0" encoding="UTF-8" standalone="no" ?>
<Relationships xmlns="http://schemas.openxmlformats.org/package/2006/relationships">
  <Relationship Id="rId1" Target="../drawings/drawing4.xml" Type="http://schemas.openxmlformats.org/officeDocument/2006/relationships/drawing"/>
</Relationships>

</file>

<file path=xl/worksheets/_rels/sheet6.xml.rels><?xml version="1.0" encoding="UTF-8" standalone="no" ?>
<Relationships xmlns="http://schemas.openxmlformats.org/package/2006/relationships">
  <Relationship Id="rId1" Target="../drawings/drawing5.xml" Type="http://schemas.openxmlformats.org/officeDocument/2006/relationships/drawing"/>
</Relationships>

</file>

<file path=xl/worksheets/_rels/sheet8.xml.rels><?xml version="1.0" encoding="UTF-8" standalone="no" ?>
<Relationships xmlns="http://schemas.openxmlformats.org/package/2006/relationships">
  <Relationship Id="rId1" Target="../drawings/drawing6.xml" Type="http://schemas.openxmlformats.org/officeDocument/2006/relationships/drawing"/>
</Relationships>

</file>

<file path=xl/worksheets/_rels/sheet9.xml.rels><?xml version="1.0" encoding="UTF-8" standalone="no" ?>
<Relationships xmlns="http://schemas.openxmlformats.org/package/2006/relationships">
  <Relationship Id="rId1" Target="../drawings/drawing7.xml" Type="http://schemas.openxmlformats.org/officeDocument/2006/relationships/drawing"/>
</Relationships>

</file>

<file path=xl/worksheets/_rels/sheet10.xml.rels><?xml version="1.0" encoding="UTF-8" standalone="no" ?>
<Relationships xmlns="http://schemas.openxmlformats.org/package/2006/relationships">
  <Relationship Id="rId1" Target="../drawings/drawing8.xml" Type="http://schemas.openxmlformats.org/officeDocument/2006/relationships/drawing"/>
</Relationships>

</file>

<file path=xl/worksheets/_rels/sheet14.xml.rels><?xml version="1.0" encoding="UTF-8" standalone="no" ?>
<Relationships xmlns="http://schemas.openxmlformats.org/package/2006/relationships">
  <Relationship Id="rId1" Target="../drawings/drawing9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FFFF00" tint="0"/>
    <outlinePr summaryBelow="true" summaryRight="true"/>
  </sheetPr>
  <dimension ref="A1:O18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.4285715252378179"/>
    <col customWidth="true" max="2" min="2" outlineLevel="0" style="2" width="20.000000676664726"/>
    <col customWidth="true" max="3" min="3" outlineLevel="0" style="1" width="30.571428136429819"/>
    <col customWidth="true" max="4" min="4" outlineLevel="0" style="3" width="52.428573047733451"/>
    <col customWidth="true" max="5" min="5" outlineLevel="0" style="3" width="43.285714744879634"/>
    <col customWidth="true" max="6" min="6" outlineLevel="0" style="3" width="82.714283563458551"/>
    <col bestFit="true" customWidth="true" max="16384" min="7" outlineLevel="0" style="3" width="9.1428569495243632"/>
  </cols>
  <sheetData>
    <row customHeight="true" ht="33.75" outlineLevel="0" r="1">
      <c r="A1" s="8" t="s">
        <v>0</v>
      </c>
      <c r="B1" s="8" t="s"/>
      <c r="C1" s="8" t="s"/>
    </row>
    <row customHeight="true" ht="15" outlineLevel="0" r="2">
      <c r="A2" s="7" t="n"/>
      <c r="B2" s="16" t="s"/>
      <c r="C2" s="18" t="s"/>
    </row>
    <row ht="15.75" outlineLevel="0" r="3">
      <c r="A3" s="10" t="s">
        <v>1</v>
      </c>
      <c r="B3" s="10" t="s"/>
      <c r="C3" s="10" t="s"/>
    </row>
    <row customFormat="true" customHeight="true" ht="32.25" outlineLevel="0" r="4" s="4">
      <c r="A4" s="9" t="n"/>
      <c r="B4" s="11" t="n"/>
      <c r="C4" s="15" t="s">
        <v>7</v>
      </c>
      <c r="D4" s="15" t="s">
        <v>8</v>
      </c>
      <c r="E4" s="15" t="s">
        <v>11</v>
      </c>
      <c r="F4" s="15" t="s">
        <v>13</v>
      </c>
    </row>
    <row customHeight="true" ht="45" outlineLevel="0" r="5">
      <c r="A5" s="6" t="n">
        <v>1</v>
      </c>
      <c r="B5" s="12" t="s">
        <v>6</v>
      </c>
      <c r="C5" s="12" t="s">
        <v>9</v>
      </c>
      <c r="D5" s="12" t="s">
        <v>12</v>
      </c>
      <c r="E5" s="12" t="s">
        <v>17</v>
      </c>
      <c r="F5" s="12" t="s">
        <v>18</v>
      </c>
    </row>
    <row customHeight="true" ht="164.25" outlineLevel="0" r="6">
      <c r="A6" s="6" t="n">
        <v>2</v>
      </c>
      <c r="B6" s="12" t="s">
        <v>5</v>
      </c>
      <c r="C6" s="12" t="s">
        <v>10</v>
      </c>
      <c r="D6" s="12" t="s">
        <v>16</v>
      </c>
      <c r="E6" s="12" t="s">
        <v>20</v>
      </c>
      <c r="F6" s="12" t="s">
        <v>24</v>
      </c>
    </row>
    <row customHeight="true" ht="285.75" outlineLevel="0" r="7">
      <c r="A7" s="6" t="n">
        <v>3</v>
      </c>
      <c r="B7" s="12" t="s">
        <v>4</v>
      </c>
      <c r="C7" s="12" t="s">
        <v>22</v>
      </c>
      <c r="D7" s="12" t="s">
        <v>26</v>
      </c>
      <c r="E7" s="12" t="s">
        <v>27</v>
      </c>
      <c r="F7" s="12" t="s">
        <v>28</v>
      </c>
    </row>
    <row customHeight="true" ht="91.5" outlineLevel="0" r="8">
      <c r="A8" s="6" t="n">
        <v>4</v>
      </c>
      <c r="B8" s="12" t="s">
        <v>3</v>
      </c>
      <c r="C8" s="14" t="n"/>
      <c r="D8" s="13" t="n"/>
      <c r="E8" s="13" t="n"/>
      <c r="F8" s="13" t="n"/>
      <c r="G8" s="17" t="n"/>
      <c r="H8" s="17" t="n"/>
      <c r="I8" s="17" t="n"/>
      <c r="J8" s="17" t="n"/>
      <c r="K8" s="17" t="n"/>
      <c r="L8" s="17" t="n"/>
      <c r="M8" s="17" t="n"/>
      <c r="N8" s="17" t="n"/>
      <c r="O8" s="17" t="n"/>
    </row>
    <row customHeight="true" ht="29.25" outlineLevel="0" r="9">
      <c r="A9" s="20" t="s">
        <v>15</v>
      </c>
      <c r="B9" s="21" t="s"/>
      <c r="C9" s="22" t="s"/>
      <c r="D9" s="13" t="n"/>
      <c r="E9" s="13" t="n"/>
      <c r="F9" s="13" t="n"/>
      <c r="G9" s="17" t="n"/>
      <c r="H9" s="17" t="n"/>
      <c r="I9" s="17" t="n"/>
      <c r="J9" s="17" t="n"/>
      <c r="K9" s="17" t="n"/>
      <c r="L9" s="17" t="n"/>
      <c r="M9" s="17" t="n"/>
      <c r="N9" s="17" t="n"/>
      <c r="O9" s="17" t="n"/>
    </row>
    <row customHeight="true" ht="15.75" outlineLevel="0" r="10">
      <c r="B10" s="5" t="n"/>
      <c r="C10" s="5" t="n"/>
      <c r="D10" s="13" t="n"/>
      <c r="E10" s="13" t="n"/>
      <c r="F10" s="13" t="n"/>
      <c r="G10" s="13" t="n"/>
      <c r="H10" s="13" t="n"/>
      <c r="I10" s="13" t="n"/>
      <c r="J10" s="13" t="n"/>
      <c r="K10" s="13" t="n"/>
      <c r="L10" s="13" t="n"/>
      <c r="M10" s="13" t="n"/>
      <c r="N10" s="13" t="n"/>
      <c r="O10" s="13" t="n"/>
    </row>
    <row customHeight="true" ht="15.75" outlineLevel="0" r="11">
      <c r="B11" s="5" t="s">
        <v>19</v>
      </c>
      <c r="C11" s="5" t="s"/>
      <c r="D11" s="13" t="n"/>
      <c r="E11" s="13" t="n"/>
      <c r="F11" s="13" t="n"/>
      <c r="G11" s="13" t="n"/>
      <c r="H11" s="13" t="n"/>
      <c r="I11" s="13" t="n"/>
      <c r="J11" s="13" t="n"/>
      <c r="K11" s="13" t="n"/>
      <c r="L11" s="13" t="n"/>
      <c r="M11" s="13" t="n"/>
      <c r="N11" s="13" t="n"/>
      <c r="O11" s="13" t="n"/>
    </row>
    <row ht="15.75" outlineLevel="0" r="12">
      <c r="B12" s="5" t="n"/>
      <c r="C12" s="5" t="n"/>
    </row>
    <row ht="15.75" outlineLevel="0" r="13">
      <c r="A13" s="23" t="s">
        <v>21</v>
      </c>
      <c r="B13" s="23" t="s"/>
      <c r="C13" s="24" t="s">
        <v>23</v>
      </c>
    </row>
    <row ht="15.75" outlineLevel="0" r="14">
      <c r="B14" s="5" t="n"/>
      <c r="C14" s="5" t="n"/>
    </row>
    <row ht="15.75" outlineLevel="0" r="15">
      <c r="B15" s="19" t="s">
        <v>14</v>
      </c>
      <c r="C15" s="5" t="n"/>
    </row>
    <row ht="15.75" outlineLevel="0" r="16">
      <c r="B16" s="23" t="n"/>
      <c r="C16" s="5" t="n"/>
    </row>
    <row customHeight="true" ht="29.25" outlineLevel="0" r="17">
      <c r="B17" s="24" t="s">
        <v>2</v>
      </c>
      <c r="C17" s="24" t="s"/>
    </row>
    <row customHeight="true" ht="273" outlineLevel="0" r="18">
      <c r="A18" s="25" t="s">
        <v>25</v>
      </c>
      <c r="B18" s="25" t="s"/>
      <c r="C18" s="25" t="s"/>
      <c r="D18" s="25" t="s"/>
    </row>
  </sheetData>
  <mergeCells count="8">
    <mergeCell ref="A18:D18"/>
    <mergeCell ref="A1:C1"/>
    <mergeCell ref="A2:C2"/>
    <mergeCell ref="A3:C3"/>
    <mergeCell ref="B11:C11"/>
    <mergeCell ref="B17:C17"/>
    <mergeCell ref="A9:C9"/>
    <mergeCell ref="A13:B13"/>
  </mergeCells>
  <pageMargins bottom="0.75" footer="0.30000001192092896" header="0.30000001192092896" left="0.70000004768371582" right="0.70000004768371582" top="0.75"/>
  <pageSetup fitToHeight="1" fitToWidth="1" orientation="portrait" paperHeight="297mm" paperSize="9" paperWidth="210mm" scale="87"/>
</worksheet>
</file>

<file path=xl/worksheets/sheet2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FFFF00" tint="0"/>
    <outlinePr summaryBelow="true" summaryRight="true"/>
    <pageSetUpPr fitToPage="true"/>
  </sheetPr>
  <dimension ref="A1:AA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26" width="10.714285593452727"/>
    <col customWidth="true" max="2" min="2" outlineLevel="0" style="26" width="10.000000338332363"/>
    <col customWidth="true" max="3" min="3" outlineLevel="0" style="26" width="8"/>
    <col customWidth="true" max="4" min="4" outlineLevel="0" style="26" width="8.8571427121432738"/>
    <col customWidth="true" max="5" min="5" outlineLevel="0" style="26" width="11.571428305596001"/>
    <col customWidth="true" max="6" min="6" outlineLevel="0" style="26" width="12.571429151426909"/>
    <col customWidth="true" max="7" min="7" outlineLevel="0" style="26" width="9.7142854242865457"/>
    <col customWidth="true" max="8" min="8" outlineLevel="0" style="27" width="3.5714286439283636"/>
    <col customWidth="true" max="9" min="9" outlineLevel="0" style="26" width="15.000000507498545"/>
    <col customWidth="true" max="10" min="10" outlineLevel="0" style="26" width="8.428571694403999"/>
    <col customWidth="true" max="11" min="11" outlineLevel="0" style="26" width="8.5714284747621825"/>
    <col customWidth="true" max="13" min="12" outlineLevel="0" style="26" width="8.2857142373810913"/>
    <col customWidth="true" max="15" min="14" outlineLevel="0" style="26" width="8.5714284747621825"/>
    <col customWidth="true" max="16" min="16" outlineLevel="0" style="26" width="10.571428813094546"/>
    <col customWidth="true" max="17" min="17" outlineLevel="0" style="26" width="14.571428136429819"/>
    <col customWidth="true" max="18" min="18" outlineLevel="0" style="26" width="9.2857144065472728"/>
    <col customWidth="true" max="19" min="19" outlineLevel="0" style="26" width="9.8571428813094553"/>
    <col customWidth="true" max="20" min="20" outlineLevel="0" style="26" width="11.571428305596001"/>
    <col customWidth="true" max="21" min="21" outlineLevel="0" style="26" width="14.142857118690545"/>
    <col customWidth="true" max="23" min="22" outlineLevel="0" style="26" width="10.857143050475637"/>
    <col customWidth="true" max="24" min="24" outlineLevel="0" style="26" width="17.571427967263638"/>
    <col customWidth="true" max="25" min="25" outlineLevel="0" style="28" width="1.4285713560716364"/>
    <col customWidth="true" max="26" min="26" outlineLevel="0" style="26" width="48.571427121432727"/>
    <col customWidth="true" max="27" min="27" outlineLevel="0" style="26" width="12.142856780358182"/>
    <col bestFit="true" customWidth="true" max="16384" min="28" outlineLevel="0" style="26" width="9.1428569495243632"/>
  </cols>
  <sheetData>
    <row customHeight="true" ht="24.75" outlineLevel="0" r="1">
      <c r="H1" s="29" t="s">
        <v>29</v>
      </c>
      <c r="I1" s="30" t="s"/>
      <c r="J1" s="32" t="s"/>
      <c r="K1" s="34" t="s"/>
      <c r="L1" s="36" t="s"/>
      <c r="M1" s="39" t="s"/>
      <c r="N1" s="40" t="s"/>
      <c r="O1" s="43" t="s"/>
      <c r="P1" s="44" t="s"/>
      <c r="Q1" s="46" t="s"/>
      <c r="R1" s="48" t="s"/>
      <c r="S1" s="50" t="s"/>
      <c r="T1" s="51" t="s"/>
      <c r="U1" s="52" t="s"/>
      <c r="V1" s="54" t="s"/>
      <c r="W1" s="56" t="s"/>
      <c r="X1" s="58" t="s"/>
    </row>
    <row customFormat="true" customHeight="true" ht="39" outlineLevel="0" r="2" s="33">
      <c r="A2" s="62" t="s">
        <v>37</v>
      </c>
      <c r="B2" s="65" t="s"/>
      <c r="C2" s="62" t="s">
        <v>40</v>
      </c>
      <c r="D2" s="69" t="s"/>
      <c r="E2" s="62" t="s">
        <v>41</v>
      </c>
      <c r="F2" s="74" t="s"/>
      <c r="G2" s="62" t="s">
        <v>42</v>
      </c>
      <c r="H2" s="82" t="s">
        <v>43</v>
      </c>
      <c r="I2" s="88" t="s">
        <v>45</v>
      </c>
      <c r="J2" s="83" t="s">
        <v>47</v>
      </c>
      <c r="K2" s="91" t="s"/>
      <c r="L2" s="93" t="s"/>
      <c r="M2" s="96" t="s"/>
      <c r="N2" s="97" t="s"/>
      <c r="O2" s="83" t="s">
        <v>51</v>
      </c>
      <c r="P2" s="109" t="s">
        <v>53</v>
      </c>
      <c r="Q2" s="62" t="n"/>
      <c r="R2" s="83" t="s">
        <v>54</v>
      </c>
      <c r="S2" s="83" t="s">
        <v>57</v>
      </c>
      <c r="T2" s="125" t="s">
        <v>59</v>
      </c>
      <c r="U2" s="130" t="s"/>
      <c r="V2" s="133" t="s"/>
      <c r="W2" s="125" t="s">
        <v>60</v>
      </c>
      <c r="X2" s="139" t="s">
        <v>61</v>
      </c>
      <c r="Y2" s="134" t="n"/>
      <c r="Z2" s="134" t="n"/>
    </row>
    <row customFormat="true" customHeight="true" ht="93" outlineLevel="0" r="3" s="33">
      <c r="A3" s="41" t="s">
        <v>31</v>
      </c>
      <c r="B3" s="47" t="s">
        <v>33</v>
      </c>
      <c r="C3" s="41" t="s">
        <v>31</v>
      </c>
      <c r="D3" s="47" t="s">
        <v>33</v>
      </c>
      <c r="E3" s="41" t="s">
        <v>31</v>
      </c>
      <c r="F3" s="47" t="s">
        <v>33</v>
      </c>
      <c r="G3" s="70" t="s"/>
      <c r="H3" s="73" t="s"/>
      <c r="I3" s="78" t="s"/>
      <c r="J3" s="83" t="s">
        <v>44</v>
      </c>
      <c r="K3" s="83" t="s">
        <v>46</v>
      </c>
      <c r="L3" s="83" t="s">
        <v>48</v>
      </c>
      <c r="M3" s="83" t="s">
        <v>49</v>
      </c>
      <c r="N3" s="83" t="s">
        <v>50</v>
      </c>
      <c r="O3" s="101" t="s"/>
      <c r="P3" s="104" t="s"/>
      <c r="Q3" s="106" t="s"/>
      <c r="R3" s="110" t="s"/>
      <c r="S3" s="113" t="s"/>
      <c r="T3" s="116" t="s">
        <v>55</v>
      </c>
      <c r="U3" s="120" t="s">
        <v>56</v>
      </c>
      <c r="V3" s="124" t="s">
        <v>58</v>
      </c>
      <c r="W3" s="128" t="s"/>
      <c r="X3" s="131" t="s"/>
      <c r="Y3" s="134" t="n"/>
      <c r="Z3" s="141" t="s">
        <v>62</v>
      </c>
      <c r="AA3" s="144" t="s">
        <v>64</v>
      </c>
    </row>
    <row customFormat="true" ht="27" outlineLevel="0" r="4" s="99">
      <c r="A4" s="103" t="s"/>
      <c r="B4" s="108" t="s"/>
      <c r="C4" s="111" t="s"/>
      <c r="D4" s="115" t="s"/>
      <c r="E4" s="119" t="s"/>
      <c r="F4" s="122" t="s"/>
      <c r="G4" s="127" t="s"/>
      <c r="H4" s="136" t="n">
        <v>1</v>
      </c>
      <c r="I4" s="136" t="n">
        <v>2</v>
      </c>
      <c r="J4" s="136" t="n">
        <v>3</v>
      </c>
      <c r="K4" s="136" t="n">
        <v>4</v>
      </c>
      <c r="L4" s="136" t="n">
        <v>5</v>
      </c>
      <c r="M4" s="136" t="n">
        <v>6</v>
      </c>
      <c r="N4" s="136" t="n">
        <v>7</v>
      </c>
      <c r="O4" s="136" t="s">
        <v>66</v>
      </c>
      <c r="P4" s="136" t="s">
        <v>67</v>
      </c>
      <c r="Q4" s="136" t="s">
        <v>68</v>
      </c>
      <c r="R4" s="148" t="n">
        <v>10</v>
      </c>
      <c r="S4" s="148" t="s">
        <v>69</v>
      </c>
      <c r="T4" s="148" t="s">
        <v>70</v>
      </c>
      <c r="U4" s="148" t="n">
        <v>13</v>
      </c>
      <c r="V4" s="148" t="n">
        <v>14</v>
      </c>
      <c r="W4" s="148" t="s">
        <v>71</v>
      </c>
      <c r="X4" s="136" t="s">
        <v>72</v>
      </c>
      <c r="Y4" s="149" t="n"/>
      <c r="Z4" s="150" t="s">
        <v>73</v>
      </c>
      <c r="AA4" s="151" t="s"/>
    </row>
    <row customFormat="true" customHeight="true" ht="84" outlineLevel="0" r="5" s="28">
      <c r="A5" s="31" t="s">
        <v>30</v>
      </c>
      <c r="B5" s="31" t="s">
        <v>32</v>
      </c>
      <c r="C5" s="31" t="s">
        <v>32</v>
      </c>
      <c r="D5" s="31" t="s">
        <v>32</v>
      </c>
      <c r="E5" s="31" t="s">
        <v>36</v>
      </c>
      <c r="F5" s="31" t="s">
        <v>38</v>
      </c>
      <c r="G5" s="45" t="s">
        <v>39</v>
      </c>
      <c r="H5" s="49" t="n">
        <v>1</v>
      </c>
      <c r="I5" s="53" t="s">
        <v>34</v>
      </c>
      <c r="J5" s="55" t="n">
        <v>4620</v>
      </c>
      <c r="K5" s="55" t="n">
        <v>5500</v>
      </c>
      <c r="L5" s="55" t="n">
        <v>6600</v>
      </c>
      <c r="M5" s="55" t="n"/>
      <c r="N5" s="55" t="n"/>
      <c r="O5" s="55" t="n"/>
      <c r="P5" s="55" t="n"/>
      <c r="Q5" s="80" t="n">
        <f aca="false" ca="false" dt2D="false" dtr="false" t="normal">J5+K5+L5+M5+N5+O5</f>
        <v>16720</v>
      </c>
      <c r="R5" s="84" t="n">
        <v>3</v>
      </c>
      <c r="S5" s="152" t="n">
        <f aca="false" ca="false" dt2D="false" dtr="false" t="normal">COUNT(J10:N10)</f>
        <v>3</v>
      </c>
      <c r="T5" s="153" t="n">
        <f aca="false" ca="false" dt2D="false" dtr="false" t="normal">IF(ISERR(AVERAGE(J5:N5)), "", AVERAGE(J5:N5))</f>
        <v>5573.3299999999999</v>
      </c>
      <c r="U5" s="153" t="n">
        <f aca="false" ca="false" dt2D="false" dtr="false" t="normal">IF(ISERR(_XLFN.STDEV.S(J5:O5)), "", _XLFN.STDEV.S(J5:O5))</f>
        <v>992.02999999999997</v>
      </c>
      <c r="V5" s="154" t="n">
        <f aca="false" ca="false" dt2D="false" dtr="false" t="normal">IF(ISERR(U5/T5), "", U5/T5)</f>
        <v>0.17799999999999999</v>
      </c>
      <c r="W5" s="84" t="n">
        <f aca="false" ca="false" dt2D="false" dtr="false" t="normal">MIN(P5, T5, O5)</f>
        <v>5573.3299999999999</v>
      </c>
      <c r="X5" s="55" t="n">
        <f aca="false" ca="false" dt2D="false" dtr="false" t="normal">W5*R5</f>
        <v>16719.990000000002</v>
      </c>
      <c r="Y5" s="146" t="n"/>
      <c r="Z5" s="155" t="s"/>
      <c r="AA5" s="156" t="s"/>
    </row>
    <row customFormat="true" customHeight="true" hidden="true" ht="70.5" outlineLevel="0" r="6" s="28">
      <c r="A6" s="31" t="n"/>
      <c r="B6" s="31" t="n"/>
      <c r="C6" s="31" t="n"/>
      <c r="D6" s="31" t="n"/>
      <c r="E6" s="31" t="n"/>
      <c r="F6" s="31" t="n"/>
      <c r="G6" s="31" t="n"/>
      <c r="H6" s="49" t="n">
        <v>2</v>
      </c>
      <c r="I6" s="53" t="s">
        <v>34</v>
      </c>
      <c r="J6" s="55" t="n"/>
      <c r="K6" s="55" t="n"/>
      <c r="L6" s="55" t="n"/>
      <c r="M6" s="55" t="n"/>
      <c r="N6" s="55" t="n"/>
      <c r="O6" s="55" t="n"/>
      <c r="P6" s="55" t="n"/>
      <c r="Q6" s="80" t="n"/>
      <c r="R6" s="84" t="n"/>
      <c r="S6" s="152" t="n">
        <f aca="false" ca="false" dt2D="false" dtr="false" t="normal">COUNT(J11:N11)</f>
        <v>0</v>
      </c>
      <c r="T6" s="153" t="str">
        <f aca="false" ca="false" dt2D="false" dtr="false" t="normal">IF(ISERR(AVERAGE(J6:N6)), "", AVERAGE(J6:N6))</f>
        <v/>
      </c>
      <c r="U6" s="153" t="str">
        <f aca="false" ca="false" dt2D="false" dtr="false" t="normal">IF(ISERR(_XLFN.STDEV.S(J6:O6)), "", _XLFN.STDEV.S(J6:O6))</f>
        <v/>
      </c>
      <c r="V6" s="154" t="str">
        <f aca="false" ca="false" dt2D="false" dtr="false" t="normal">IF(ISERR(U6/T6), "", U6/T6)</f>
        <v/>
      </c>
      <c r="W6" s="84" t="n">
        <f aca="false" ca="false" dt2D="false" dtr="false" t="normal">MIN(P6, T6, O6)</f>
        <v>0</v>
      </c>
      <c r="X6" s="55" t="n">
        <f aca="false" ca="false" dt2D="false" dtr="false" t="normal">W6*R6</f>
        <v>0</v>
      </c>
      <c r="Y6" s="146" t="n"/>
      <c r="Z6" s="157" t="s"/>
      <c r="AA6" s="158" t="s"/>
    </row>
    <row customFormat="true" customHeight="true" hidden="true" ht="51" outlineLevel="0" r="7" s="28">
      <c r="A7" s="31" t="n"/>
      <c r="B7" s="31" t="n"/>
      <c r="C7" s="31" t="n"/>
      <c r="D7" s="31" t="n"/>
      <c r="E7" s="31" t="n"/>
      <c r="F7" s="31" t="n"/>
      <c r="G7" s="45" t="n"/>
      <c r="H7" s="49" t="n">
        <v>4</v>
      </c>
      <c r="I7" s="53" t="s">
        <v>34</v>
      </c>
      <c r="J7" s="55" t="n"/>
      <c r="K7" s="55" t="n"/>
      <c r="L7" s="55" t="n"/>
      <c r="M7" s="55" t="n"/>
      <c r="N7" s="55" t="n"/>
      <c r="O7" s="55" t="n"/>
      <c r="P7" s="55" t="n"/>
      <c r="Q7" s="80" t="n">
        <f aca="false" ca="false" dt2D="false" dtr="false" t="normal">J7+K7+L7+M7+N7+O7</f>
        <v>0</v>
      </c>
      <c r="R7" s="84" t="n">
        <v>0</v>
      </c>
      <c r="S7" s="152" t="n">
        <f aca="false" ca="false" dt2D="false" dtr="false" t="normal">COUNT(J12:N12)</f>
        <v>0</v>
      </c>
      <c r="T7" s="153" t="str">
        <f aca="false" ca="false" dt2D="false" dtr="false" t="normal">IF(ISERR(AVERAGE(J7:N7)), "", AVERAGE(J7:N7))</f>
        <v/>
      </c>
      <c r="U7" s="153" t="str">
        <f aca="false" ca="false" dt2D="false" dtr="false" t="normal">IF(ISERR(_XLFN.STDEV.S(J7:O7)), "", _XLFN.STDEV.S(J7:O7))</f>
        <v/>
      </c>
      <c r="V7" s="154" t="str">
        <f aca="false" ca="false" dt2D="false" dtr="false" t="normal">IF(ISERR(U7/T7), "", U7/T7)</f>
        <v/>
      </c>
      <c r="W7" s="84" t="n">
        <f aca="false" ca="false" dt2D="false" dtr="false" t="normal">MIN(P7, T7, O7)</f>
        <v>0</v>
      </c>
      <c r="X7" s="55" t="n">
        <f aca="false" ca="false" dt2D="false" dtr="false" t="normal">W7*R7</f>
        <v>0</v>
      </c>
    </row>
    <row customFormat="true" customHeight="true" hidden="true" ht="0.75" outlineLevel="0" r="8" s="28">
      <c r="A8" s="31" t="n"/>
      <c r="B8" s="31" t="n"/>
      <c r="C8" s="31" t="n"/>
      <c r="D8" s="31" t="n"/>
      <c r="E8" s="31" t="n"/>
      <c r="F8" s="31" t="n"/>
      <c r="G8" s="45" t="n"/>
      <c r="H8" s="49" t="n">
        <v>5</v>
      </c>
      <c r="I8" s="53" t="s">
        <v>34</v>
      </c>
      <c r="J8" s="55" t="n"/>
      <c r="K8" s="55" t="n"/>
      <c r="L8" s="55" t="n"/>
      <c r="M8" s="55" t="n"/>
      <c r="N8" s="55" t="n"/>
      <c r="O8" s="55" t="n"/>
      <c r="P8" s="55" t="n"/>
      <c r="Q8" s="80" t="n">
        <f aca="false" ca="false" dt2D="false" dtr="false" t="normal">J8+K8+L8+M8+N8+O8</f>
        <v>0</v>
      </c>
      <c r="R8" s="84" t="n">
        <v>1</v>
      </c>
      <c r="S8" s="152" t="n">
        <f aca="false" ca="false" dt2D="false" dtr="false" t="normal">COUNT(J13:N13)</f>
        <v>0</v>
      </c>
      <c r="T8" s="153" t="str">
        <f aca="false" ca="false" dt2D="false" dtr="false" t="normal">IF(ISERR(AVERAGE(J8:N8)), "", AVERAGE(J8:N8))</f>
        <v/>
      </c>
      <c r="U8" s="153" t="str">
        <f aca="false" ca="false" dt2D="false" dtr="false" t="normal">IF(ISERR(_XLFN.STDEV.S(J8:O8)), "", _XLFN.STDEV.S(J8:O8))</f>
        <v/>
      </c>
      <c r="V8" s="154" t="str">
        <f aca="false" ca="false" dt2D="false" dtr="false" t="normal">IF(ISERR(U8/T8), "", U8/T8)</f>
        <v/>
      </c>
      <c r="W8" s="84" t="n">
        <f aca="false" ca="false" dt2D="false" dtr="false" t="normal">MIN(P8, T8, O8)</f>
        <v>0</v>
      </c>
      <c r="X8" s="55" t="n">
        <f aca="false" ca="false" dt2D="false" dtr="false" t="normal">W8*R8</f>
        <v>0</v>
      </c>
    </row>
    <row customFormat="true" customHeight="true" hidden="true" ht="52.5" outlineLevel="0" r="9" s="28">
      <c r="A9" s="31" t="n"/>
      <c r="B9" s="31" t="n"/>
      <c r="C9" s="31" t="n"/>
      <c r="D9" s="31" t="n"/>
      <c r="E9" s="31" t="n"/>
      <c r="F9" s="31" t="n"/>
      <c r="G9" s="45" t="n"/>
      <c r="H9" s="49" t="n">
        <v>7</v>
      </c>
      <c r="I9" s="53" t="s">
        <v>34</v>
      </c>
      <c r="J9" s="55" t="n"/>
      <c r="K9" s="55" t="n"/>
      <c r="L9" s="55" t="n"/>
      <c r="M9" s="55" t="n"/>
      <c r="N9" s="55" t="n"/>
      <c r="O9" s="55" t="n"/>
      <c r="P9" s="55" t="n"/>
      <c r="Q9" s="80" t="n">
        <f aca="false" ca="false" dt2D="false" dtr="false" t="normal">J9+K9+L9+M9+N9+O9</f>
        <v>0</v>
      </c>
      <c r="R9" s="84" t="n">
        <v>1</v>
      </c>
      <c r="S9" s="152" t="n">
        <f aca="false" ca="false" dt2D="false" dtr="false" t="normal">COUNT(J14:N14)</f>
        <v>0</v>
      </c>
      <c r="T9" s="153" t="str">
        <f aca="false" ca="false" dt2D="false" dtr="false" t="normal">IF(ISERR(AVERAGE(J9:N9)), "", AVERAGE(J9:N9))</f>
        <v/>
      </c>
      <c r="U9" s="153" t="str">
        <f aca="false" ca="false" dt2D="false" dtr="false" t="normal">IF(ISERR(_XLFN.STDEV.S(J9:O9)), "", _XLFN.STDEV.S(J9:O9))</f>
        <v/>
      </c>
      <c r="V9" s="154" t="str">
        <f aca="false" ca="false" dt2D="false" dtr="false" t="normal">IF(ISERR(U9/T9), "", U9/T9)</f>
        <v/>
      </c>
      <c r="W9" s="84" t="n">
        <f aca="false" ca="false" dt2D="false" dtr="false" t="normal">MIN(P9, T9, O9)</f>
        <v>0</v>
      </c>
      <c r="X9" s="55" t="n">
        <f aca="false" ca="false" dt2D="false" dtr="false" t="normal">W9*R9</f>
        <v>0</v>
      </c>
    </row>
    <row customFormat="true" customHeight="true" ht="104.25" outlineLevel="0" r="10" s="28">
      <c r="A10" s="31" t="s">
        <v>32</v>
      </c>
      <c r="B10" s="31" t="s">
        <v>32</v>
      </c>
      <c r="C10" s="31" t="s">
        <v>32</v>
      </c>
      <c r="D10" s="31" t="s">
        <v>32</v>
      </c>
      <c r="E10" s="31" t="s">
        <v>36</v>
      </c>
      <c r="F10" s="31" t="s">
        <v>38</v>
      </c>
      <c r="G10" s="45" t="s">
        <v>39</v>
      </c>
      <c r="H10" s="49" t="n">
        <v>2</v>
      </c>
      <c r="I10" s="53" t="s">
        <v>63</v>
      </c>
      <c r="J10" s="55" t="n">
        <v>1050</v>
      </c>
      <c r="K10" s="55" t="n">
        <v>1260</v>
      </c>
      <c r="L10" s="55" t="n">
        <v>1260</v>
      </c>
      <c r="M10" s="55" t="n"/>
      <c r="N10" s="55" t="n"/>
      <c r="O10" s="55" t="n"/>
      <c r="P10" s="55" t="n"/>
      <c r="Q10" s="80" t="n">
        <f aca="false" ca="false" dt2D="false" dtr="false" t="normal">J10+K10+L10+M10+N10+O10</f>
        <v>3570</v>
      </c>
      <c r="R10" s="84" t="n">
        <v>3</v>
      </c>
      <c r="S10" s="152" t="n">
        <v>3</v>
      </c>
      <c r="T10" s="153" t="n">
        <f aca="false" ca="false" dt2D="false" dtr="false" t="normal">IF(ISERR(AVERAGE(J10:N10)), "", AVERAGE(J10:N10))</f>
        <v>1190</v>
      </c>
      <c r="U10" s="153" t="n">
        <f aca="false" ca="false" dt2D="false" dtr="false" t="normal">IF(ISERR(_XLFN.STDEV.S(J10:O10)), "", _XLFN.STDEV.S(J10:O10))</f>
        <v>121.23999999999999</v>
      </c>
      <c r="V10" s="154" t="n">
        <f aca="false" ca="false" dt2D="false" dtr="false" t="normal">IF(ISERR(U10/T10), "", U10/T10)</f>
        <v>0.10199999999999999</v>
      </c>
      <c r="W10" s="84" t="n">
        <f aca="false" ca="false" dt2D="false" dtr="false" t="normal">MIN(P10, T10, O10)</f>
        <v>1190</v>
      </c>
      <c r="X10" s="55" t="n">
        <f aca="false" ca="false" dt2D="false" dtr="false" t="normal">W10*R10</f>
        <v>3570</v>
      </c>
    </row>
    <row customFormat="true" customHeight="true" ht="51.75" outlineLevel="0" r="11" s="28">
      <c r="A11" s="38" t="n"/>
      <c r="B11" s="38" t="n"/>
      <c r="C11" s="38" t="n"/>
      <c r="D11" s="38" t="n"/>
      <c r="E11" s="38" t="n"/>
      <c r="F11" s="38" t="n"/>
      <c r="G11" s="38" t="n"/>
      <c r="H11" s="38" t="n"/>
      <c r="I11" s="60" t="n"/>
      <c r="J11" s="60" t="n"/>
      <c r="K11" s="60" t="n"/>
      <c r="L11" s="60" t="n"/>
      <c r="M11" s="60" t="n"/>
      <c r="N11" s="60" t="n"/>
      <c r="O11" s="60" t="n"/>
      <c r="P11" s="60" t="n"/>
      <c r="Q11" s="77" t="n"/>
      <c r="R11" s="60" t="n"/>
      <c r="S11" s="60" t="n"/>
      <c r="T11" s="86" t="n"/>
      <c r="U11" s="86" t="n"/>
      <c r="V11" s="90" t="n"/>
      <c r="W11" s="90" t="n"/>
      <c r="X11" s="86" t="n"/>
    </row>
    <row customFormat="true" customHeight="true" ht="22.5" outlineLevel="0" r="12" s="28">
      <c r="A12" s="89" t="n"/>
      <c r="B12" s="92" t="s"/>
      <c r="C12" s="94" t="s"/>
      <c r="D12" s="95" t="s"/>
      <c r="E12" s="98" t="s"/>
      <c r="F12" s="100" t="s"/>
      <c r="G12" s="102" t="s"/>
      <c r="H12" s="107" t="s">
        <v>52</v>
      </c>
      <c r="I12" s="112" t="s"/>
      <c r="J12" s="114" t="s"/>
      <c r="K12" s="117" t="s"/>
      <c r="L12" s="118" t="s"/>
      <c r="M12" s="121" t="s"/>
      <c r="N12" s="123" t="s"/>
      <c r="O12" s="126" t="s"/>
      <c r="P12" s="129" t="s"/>
      <c r="Q12" s="132" t="s"/>
      <c r="R12" s="135" t="s"/>
      <c r="S12" s="137" t="s"/>
      <c r="T12" s="138" t="s"/>
      <c r="U12" s="140" t="s"/>
      <c r="V12" s="142" t="s"/>
      <c r="W12" s="145" t="s"/>
      <c r="X12" s="139" t="n">
        <f aca="false" ca="false" dt2D="false" dtr="false" t="normal">SUM(X5:X11)</f>
        <v>20289.990000000002</v>
      </c>
    </row>
    <row customFormat="true" customHeight="true" ht="46.5" outlineLevel="0" r="13" s="28">
      <c r="A13" s="35" t="s"/>
      <c r="B13" s="35" t="s"/>
      <c r="C13" s="35" t="s"/>
      <c r="D13" s="35" t="s"/>
      <c r="E13" s="35" t="s"/>
      <c r="F13" s="35" t="s"/>
      <c r="G13" s="35" t="s"/>
      <c r="I13" s="57" t="s">
        <v>35</v>
      </c>
      <c r="J13" s="59" t="s"/>
      <c r="K13" s="61" t="s"/>
      <c r="L13" s="63" t="s"/>
      <c r="M13" s="64" t="s"/>
      <c r="N13" s="66" t="s"/>
      <c r="O13" s="67" t="s"/>
      <c r="P13" s="68" t="s"/>
      <c r="Q13" s="71" t="s"/>
      <c r="R13" s="72" t="s"/>
      <c r="S13" s="75" t="s"/>
      <c r="T13" s="76" t="s"/>
      <c r="U13" s="79" t="s"/>
      <c r="V13" s="81" t="s"/>
      <c r="W13" s="85" t="s"/>
      <c r="X13" s="87" t="n"/>
    </row>
    <row customFormat="true" customHeight="true" ht="32.25" outlineLevel="0" r="14" s="28">
      <c r="A14" s="42" t="n"/>
      <c r="B14" s="42" t="s"/>
      <c r="C14" s="42" t="s"/>
      <c r="D14" s="42" t="s"/>
      <c r="E14" s="42" t="s"/>
      <c r="F14" s="42" t="s"/>
      <c r="G14" s="42" t="s"/>
      <c r="I14" s="25" t="n"/>
      <c r="J14" s="25" t="s"/>
      <c r="K14" s="25" t="s"/>
      <c r="L14" s="25" t="s"/>
      <c r="M14" s="25" t="s"/>
      <c r="N14" s="25" t="s"/>
      <c r="O14" s="25" t="s"/>
      <c r="P14" s="25" t="s"/>
      <c r="Q14" s="25" t="s"/>
      <c r="R14" s="25" t="s"/>
      <c r="S14" s="25" t="s"/>
      <c r="T14" s="25" t="s"/>
      <c r="U14" s="25" t="s"/>
      <c r="V14" s="25" t="s"/>
      <c r="W14" s="25" t="s"/>
      <c r="X14" s="3" t="n"/>
    </row>
    <row customHeight="true" ht="49.5" outlineLevel="0" r="15">
      <c r="A15" s="37" t="s"/>
      <c r="B15" s="37" t="s"/>
      <c r="C15" s="42" t="s"/>
      <c r="D15" s="42" t="s"/>
      <c r="E15" s="42" t="s"/>
      <c r="F15" s="42" t="s"/>
      <c r="G15" s="42" t="s"/>
      <c r="I15" s="25" t="n"/>
      <c r="J15" s="25" t="s"/>
      <c r="K15" s="25" t="s"/>
      <c r="L15" s="25" t="s"/>
      <c r="M15" s="25" t="s"/>
      <c r="N15" s="25" t="s"/>
      <c r="O15" s="25" t="s"/>
      <c r="P15" s="25" t="s"/>
      <c r="Q15" s="25" t="s"/>
      <c r="R15" s="25" t="s"/>
      <c r="S15" s="25" t="s"/>
      <c r="T15" s="25" t="s"/>
      <c r="U15" s="25" t="s"/>
      <c r="V15" s="25" t="s"/>
      <c r="W15" s="25" t="s"/>
      <c r="X15" s="3" t="n"/>
    </row>
    <row customHeight="true" ht="84" outlineLevel="0" r="16">
      <c r="A16" s="42" t="s"/>
      <c r="B16" s="42" t="s"/>
      <c r="C16" s="42" t="s"/>
      <c r="D16" s="42" t="s"/>
      <c r="E16" s="42" t="s"/>
      <c r="F16" s="42" t="s"/>
      <c r="G16" s="42" t="s"/>
      <c r="I16" s="105" t="n"/>
      <c r="J16" s="105" t="s"/>
      <c r="K16" s="105" t="s"/>
      <c r="L16" s="105" t="s"/>
      <c r="M16" s="105" t="s"/>
      <c r="N16" s="105" t="s"/>
      <c r="O16" s="105" t="s"/>
      <c r="P16" s="105" t="s"/>
      <c r="Q16" s="105" t="s"/>
      <c r="R16" s="105" t="s"/>
      <c r="S16" s="105" t="s"/>
      <c r="T16" s="105" t="s"/>
      <c r="U16" s="105" t="s"/>
      <c r="V16" s="105" t="s"/>
      <c r="W16" s="105" t="s"/>
      <c r="X16" s="143" t="n"/>
      <c r="Y16" s="146" t="n"/>
      <c r="Z16" s="147" t="s">
        <v>65</v>
      </c>
    </row>
  </sheetData>
  <mergeCells count="31">
    <mergeCell ref="H1:X1"/>
    <mergeCell ref="T2:V2"/>
    <mergeCell ref="J2:N2"/>
    <mergeCell ref="S2:S3"/>
    <mergeCell ref="P2:P3"/>
    <mergeCell ref="Q2:Q3"/>
    <mergeCell ref="A14:G16"/>
    <mergeCell ref="A12:G13"/>
    <mergeCell ref="I16:W16"/>
    <mergeCell ref="I15:W15"/>
    <mergeCell ref="I14:W14"/>
    <mergeCell ref="I13:W13"/>
    <mergeCell ref="H12:W12"/>
    <mergeCell ref="AA3:AA6"/>
    <mergeCell ref="Z4:Z6"/>
    <mergeCell ref="X2:X3"/>
    <mergeCell ref="W2:W3"/>
    <mergeCell ref="A3:A4"/>
    <mergeCell ref="B3:B4"/>
    <mergeCell ref="C3:C4"/>
    <mergeCell ref="D3:D4"/>
    <mergeCell ref="E3:E4"/>
    <mergeCell ref="F3:F4"/>
    <mergeCell ref="G2:G4"/>
    <mergeCell ref="H2:H3"/>
    <mergeCell ref="I2:I3"/>
    <mergeCell ref="A2:B2"/>
    <mergeCell ref="C2:D2"/>
    <mergeCell ref="O2:O3"/>
    <mergeCell ref="R2:R3"/>
    <mergeCell ref="E2:F2"/>
  </mergeCells>
  <conditionalFormatting pivot="false" sqref="V5:V11">
    <cfRule aboveAverage="true" bottom="false" dxfId="0" equalAverage="false" operator="between" percent="false" priority="3" stopIfTrue="true" type="cellIs">
      <formula>33</formula>
      <formula>100</formula>
    </cfRule>
  </conditionalFormatting>
  <conditionalFormatting pivot="false" sqref="V5:V11">
    <cfRule aboveAverage="true" bottom="false" dxfId="0" equalAverage="false" operator="greaterThanOrEqual" percent="false" priority="2" stopIfTrue="true" type="cellIs">
      <formula>0.33</formula>
    </cfRule>
  </conditionalFormatting>
  <conditionalFormatting pivot="false" sqref="V5:V11">
    <cfRule aboveAverage="true" bottom="false" dxfId="1" equalAverage="false" operator="greaterThanOrEqual" percent="false" priority="1" stopIfTrue="true" type="cellIs">
      <formula>0.33</formula>
    </cfRule>
  </conditionalFormatting>
  <pageMargins bottom="0.59055113792419434" footer="0" header="0" left="0.39370077848434448" right="0.39370077848434448" top="0.59055113792419434"/>
  <pageSetup fitToHeight="1" fitToWidth="1" orientation="landscape" paperHeight="297mm" paperSize="9" paperWidth="210mm" scale="100"/>
  <drawing r:id="rId1"/>
</worksheet>
</file>

<file path=xl/worksheets/sheet3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FFFF00" tint="0"/>
    <outlinePr summaryBelow="true" summaryRight="true"/>
  </sheetPr>
  <dimension ref="A1:AC17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26" width="10.000000338332363"/>
    <col customWidth="true" max="2" min="2" outlineLevel="0" style="26" width="13.142857626189091"/>
    <col bestFit="true" customWidth="true" max="3" min="3" outlineLevel="0" style="26" width="9.1428569495243632"/>
    <col customWidth="true" max="4" min="4" outlineLevel="0" style="26" width="11.857143219641818"/>
    <col bestFit="true" customWidth="true" max="5" min="5" outlineLevel="0" style="26" width="9.1428569495243632"/>
    <col customWidth="true" max="6" min="6" outlineLevel="0" style="26" width="12.571429151426909"/>
    <col customWidth="true" max="7" min="7" outlineLevel="0" style="26" width="9.7142854242865457"/>
    <col customWidth="true" max="8" min="8" outlineLevel="0" style="27" width="3.5714286439283636"/>
    <col customWidth="true" max="9" min="9" outlineLevel="0" style="26" width="16.571428474762183"/>
    <col customWidth="true" max="10" min="10" outlineLevel="0" style="26" width="8.428571694403999"/>
    <col customWidth="true" max="11" min="11" outlineLevel="0" style="26" width="8.5714284747621825"/>
    <col customWidth="true" max="13" min="12" outlineLevel="0" style="26" width="8.2857142373810913"/>
    <col customWidth="true" max="15" min="14" outlineLevel="0" style="26" width="8.5714284747621825"/>
    <col customWidth="true" max="16" min="16" outlineLevel="0" style="26" width="10.571428813094546"/>
    <col customWidth="true" max="17" min="17" outlineLevel="0" style="26" width="9.2857144065472728"/>
    <col customWidth="true" max="18" min="18" outlineLevel="0" style="26" width="9.7142854242865457"/>
    <col customWidth="true" max="19" min="19" outlineLevel="0" style="26" width="8.8571427121432738"/>
    <col customWidth="true" max="20" min="20" outlineLevel="0" style="26" width="12.142856780358182"/>
    <col customWidth="true" max="21" min="21" outlineLevel="0" style="26" width="9.8571428813094553"/>
    <col customWidth="true" max="22" min="22" outlineLevel="0" style="26" width="11.571428305596001"/>
    <col customWidth="true" max="23" min="23" outlineLevel="0" style="26" width="14.142857118690545"/>
    <col customWidth="true" max="25" min="24" outlineLevel="0" style="26" width="10.857143050475637"/>
    <col customWidth="true" max="26" min="26" outlineLevel="0" style="26" width="17.571427967263638"/>
    <col customWidth="true" max="27" min="27" outlineLevel="0" style="28" width="1.4285713560716364"/>
    <col customWidth="true" max="28" min="28" outlineLevel="0" style="26" width="48.571427121432727"/>
    <col customWidth="true" max="29" min="29" outlineLevel="0" style="26" width="12.142856780358182"/>
    <col bestFit="true" customWidth="true" max="16384" min="30" outlineLevel="0" style="26" width="9.1428569495243632"/>
  </cols>
  <sheetData>
    <row customHeight="true" ht="24.75" outlineLevel="0" r="1">
      <c r="H1" s="29" t="s">
        <v>29</v>
      </c>
      <c r="I1" s="159" t="s"/>
      <c r="J1" s="160" t="s"/>
      <c r="K1" s="161" t="s"/>
      <c r="L1" s="162" t="s"/>
      <c r="M1" s="163" t="s"/>
      <c r="N1" s="164" t="s"/>
      <c r="O1" s="165" t="s"/>
      <c r="P1" s="167" t="s"/>
      <c r="Q1" s="168" t="s"/>
      <c r="R1" s="170" t="s"/>
      <c r="S1" s="171" t="s"/>
      <c r="T1" s="173" t="s"/>
      <c r="U1" s="174" t="s"/>
      <c r="V1" s="177" t="s"/>
      <c r="W1" s="178" t="s"/>
      <c r="X1" s="180" t="s"/>
      <c r="Y1" s="183" t="s"/>
      <c r="Z1" s="185" t="s"/>
    </row>
    <row customFormat="true" customHeight="true" ht="39" outlineLevel="0" r="2" s="33">
      <c r="A2" s="62" t="s">
        <v>75</v>
      </c>
      <c r="B2" s="189" t="s"/>
      <c r="C2" s="62" t="s">
        <v>76</v>
      </c>
      <c r="D2" s="195" t="s"/>
      <c r="E2" s="62" t="s">
        <v>41</v>
      </c>
      <c r="F2" s="201" t="s"/>
      <c r="G2" s="62" t="s">
        <v>42</v>
      </c>
      <c r="H2" s="82" t="s">
        <v>43</v>
      </c>
      <c r="I2" s="88" t="s">
        <v>45</v>
      </c>
      <c r="J2" s="83" t="s">
        <v>47</v>
      </c>
      <c r="K2" s="209" t="s"/>
      <c r="L2" s="211" t="s"/>
      <c r="M2" s="212" t="s"/>
      <c r="N2" s="214" t="s"/>
      <c r="O2" s="83" t="s">
        <v>81</v>
      </c>
      <c r="P2" s="109" t="s">
        <v>53</v>
      </c>
      <c r="Q2" s="62" t="n"/>
      <c r="R2" s="83" t="s">
        <v>83</v>
      </c>
      <c r="S2" s="222" t="s"/>
      <c r="T2" s="223" t="s"/>
      <c r="U2" s="83" t="s">
        <v>87</v>
      </c>
      <c r="V2" s="125" t="s">
        <v>59</v>
      </c>
      <c r="W2" s="227" t="s"/>
      <c r="X2" s="228" t="s"/>
      <c r="Y2" s="125" t="s">
        <v>60</v>
      </c>
      <c r="Z2" s="139" t="s">
        <v>61</v>
      </c>
      <c r="AA2" s="134" t="n"/>
      <c r="AB2" s="134" t="n"/>
    </row>
    <row customFormat="true" customHeight="true" ht="93" outlineLevel="0" r="3" s="33">
      <c r="A3" s="41" t="s">
        <v>31</v>
      </c>
      <c r="B3" s="47" t="s">
        <v>33</v>
      </c>
      <c r="C3" s="41" t="s">
        <v>31</v>
      </c>
      <c r="D3" s="47" t="s">
        <v>33</v>
      </c>
      <c r="E3" s="41" t="s">
        <v>31</v>
      </c>
      <c r="F3" s="47" t="s">
        <v>33</v>
      </c>
      <c r="G3" s="175" t="s"/>
      <c r="H3" s="179" t="s"/>
      <c r="I3" s="182" t="s"/>
      <c r="J3" s="83" t="s">
        <v>44</v>
      </c>
      <c r="K3" s="83" t="s">
        <v>46</v>
      </c>
      <c r="L3" s="83" t="s">
        <v>48</v>
      </c>
      <c r="M3" s="83" t="s">
        <v>49</v>
      </c>
      <c r="N3" s="83" t="s">
        <v>50</v>
      </c>
      <c r="O3" s="196" t="s"/>
      <c r="P3" s="199" t="s"/>
      <c r="Q3" s="200" t="s"/>
      <c r="R3" s="203" t="s">
        <v>77</v>
      </c>
      <c r="S3" s="203" t="s">
        <v>78</v>
      </c>
      <c r="T3" s="203" t="s">
        <v>79</v>
      </c>
      <c r="U3" s="207" t="s"/>
      <c r="V3" s="116" t="s">
        <v>55</v>
      </c>
      <c r="W3" s="120" t="s">
        <v>56</v>
      </c>
      <c r="X3" s="124" t="s">
        <v>80</v>
      </c>
      <c r="Y3" s="216" t="s"/>
      <c r="Z3" s="218" t="s"/>
      <c r="AA3" s="134" t="n"/>
      <c r="AB3" s="141" t="s">
        <v>85</v>
      </c>
      <c r="AC3" s="144" t="s">
        <v>64</v>
      </c>
    </row>
    <row customFormat="true" ht="27" outlineLevel="0" r="4" s="99">
      <c r="A4" s="186" t="s"/>
      <c r="B4" s="187" t="s"/>
      <c r="C4" s="188" t="s"/>
      <c r="D4" s="190" t="s"/>
      <c r="E4" s="192" t="s"/>
      <c r="F4" s="193" t="s"/>
      <c r="G4" s="197" t="s"/>
      <c r="H4" s="136" t="n">
        <v>1</v>
      </c>
      <c r="I4" s="136" t="n">
        <v>2</v>
      </c>
      <c r="J4" s="136" t="n">
        <v>3</v>
      </c>
      <c r="K4" s="136" t="n">
        <v>4</v>
      </c>
      <c r="L4" s="136" t="n">
        <v>5</v>
      </c>
      <c r="M4" s="136" t="n">
        <v>6</v>
      </c>
      <c r="N4" s="136" t="n">
        <v>7</v>
      </c>
      <c r="O4" s="136" t="s">
        <v>66</v>
      </c>
      <c r="P4" s="136" t="s">
        <v>67</v>
      </c>
      <c r="Q4" s="136" t="s">
        <v>68</v>
      </c>
      <c r="R4" s="220" t="s">
        <v>82</v>
      </c>
      <c r="S4" s="220" t="s">
        <v>84</v>
      </c>
      <c r="T4" s="220" t="s">
        <v>86</v>
      </c>
      <c r="U4" s="148" t="s">
        <v>69</v>
      </c>
      <c r="V4" s="148" t="s">
        <v>70</v>
      </c>
      <c r="W4" s="148" t="n">
        <v>13</v>
      </c>
      <c r="X4" s="148" t="n">
        <v>14</v>
      </c>
      <c r="Y4" s="148" t="s">
        <v>71</v>
      </c>
      <c r="Z4" s="136" t="s">
        <v>72</v>
      </c>
      <c r="AA4" s="149" t="n"/>
      <c r="AB4" s="150" t="s">
        <v>89</v>
      </c>
      <c r="AC4" s="230" t="s"/>
    </row>
    <row customFormat="true" ht="15" outlineLevel="0" r="5" s="28">
      <c r="A5" s="31" t="n"/>
      <c r="B5" s="31" t="n"/>
      <c r="C5" s="31" t="n"/>
      <c r="D5" s="31" t="n"/>
      <c r="E5" s="31" t="n"/>
      <c r="F5" s="31" t="n"/>
      <c r="G5" s="45" t="n"/>
      <c r="H5" s="49" t="n">
        <v>1</v>
      </c>
      <c r="I5" s="53" t="n"/>
      <c r="J5" s="55" t="n">
        <v>3</v>
      </c>
      <c r="K5" s="55" t="n">
        <v>4</v>
      </c>
      <c r="L5" s="55" t="n">
        <v>5</v>
      </c>
      <c r="M5" s="55" t="n">
        <v>5</v>
      </c>
      <c r="N5" s="55" t="n">
        <v>5</v>
      </c>
      <c r="O5" s="55" t="n">
        <v>3</v>
      </c>
      <c r="P5" s="55" t="n">
        <v>2</v>
      </c>
      <c r="Q5" s="80" t="n">
        <f aca="false" ca="false" dt2D="false" dtr="false" t="normal">J5+K5+L5+M5+N5+O5</f>
        <v>25</v>
      </c>
      <c r="R5" s="84" t="n"/>
      <c r="S5" s="84" t="n"/>
      <c r="T5" s="84" t="n">
        <f aca="false" ca="false" dt2D="false" dtr="false" t="normal">R5*S5</f>
        <v>0</v>
      </c>
      <c r="U5" s="152" t="n">
        <f aca="false" ca="false" dt2D="false" dtr="false" t="normal">COUNT(J5:N5)</f>
        <v>5</v>
      </c>
      <c r="V5" s="153" t="n">
        <f aca="false" ca="false" dt2D="false" dtr="false" t="normal">IF(ISERR(AVERAGE(J5:O5)), "", AVERAGE(J5:O5))</f>
        <v>4.1699999999999999</v>
      </c>
      <c r="W5" s="153" t="n">
        <f aca="false" ca="false" dt2D="false" dtr="false" t="normal">IF(ISERR(_XLFN.STDEV.S(J5:O5)), "", _XLFN.STDEV.S(J5:O5))</f>
        <v>0.97999999999999998</v>
      </c>
      <c r="X5" s="154" t="n">
        <f aca="false" ca="false" dt2D="false" dtr="false" t="normal">IF(ISERR(W5/V5), "", W5/V5)</f>
        <v>0.23499999999999999</v>
      </c>
      <c r="Y5" s="84" t="n">
        <f aca="false" ca="false" dt2D="false" dtr="false" t="normal">MIN(P5, V5)</f>
        <v>2</v>
      </c>
      <c r="Z5" s="55" t="n">
        <f aca="false" ca="false" dt2D="false" dtr="false" t="normal">Y5*T5</f>
        <v>0</v>
      </c>
      <c r="AA5" s="146" t="n"/>
      <c r="AB5" s="249" t="s"/>
      <c r="AC5" s="250" t="s"/>
    </row>
    <row customFormat="true" ht="15" outlineLevel="0" r="6" s="28">
      <c r="A6" s="31" t="n"/>
      <c r="B6" s="31" t="n"/>
      <c r="C6" s="31" t="n"/>
      <c r="D6" s="31" t="n"/>
      <c r="E6" s="31" t="n"/>
      <c r="F6" s="31" t="n"/>
      <c r="G6" s="45" t="n"/>
      <c r="H6" s="49" t="n">
        <v>2</v>
      </c>
      <c r="I6" s="53" t="n"/>
      <c r="J6" s="55" t="n"/>
      <c r="K6" s="55" t="n"/>
      <c r="L6" s="55" t="n"/>
      <c r="M6" s="55" t="n"/>
      <c r="N6" s="55" t="n"/>
      <c r="O6" s="55" t="n"/>
      <c r="P6" s="55" t="n"/>
      <c r="Q6" s="80" t="n">
        <f aca="false" ca="false" dt2D="false" dtr="false" t="normal">J6+K6+L6+M6+N6+O6</f>
        <v>0</v>
      </c>
      <c r="R6" s="84" t="n"/>
      <c r="S6" s="84" t="n"/>
      <c r="T6" s="84" t="n">
        <f aca="false" ca="false" dt2D="false" dtr="false" t="normal">R6*S6</f>
        <v>0</v>
      </c>
      <c r="U6" s="152" t="n">
        <f aca="false" ca="false" dt2D="false" dtr="false" t="normal">COUNT(J6:N6)</f>
        <v>0</v>
      </c>
      <c r="V6" s="153" t="str">
        <f aca="false" ca="false" dt2D="false" dtr="false" t="normal">IF(ISERR(AVERAGE(J6:O6)), "", AVERAGE(J6:O6))</f>
        <v/>
      </c>
      <c r="W6" s="153" t="str">
        <f aca="false" ca="false" dt2D="false" dtr="false" t="normal">IF(ISERR(_XLFN.STDEV.S(J6:O6)), "", _XLFN.STDEV.S(J6:O6))</f>
        <v/>
      </c>
      <c r="X6" s="154" t="str">
        <f aca="false" ca="false" dt2D="false" dtr="false" t="normal">IF(ISERR(W6/V6), "", W6/V6)</f>
        <v/>
      </c>
      <c r="Y6" s="84" t="n">
        <f aca="false" ca="false" dt2D="false" dtr="false" t="normal">MIN(P6, V6)</f>
        <v>0</v>
      </c>
      <c r="Z6" s="55" t="n">
        <f aca="false" ca="false" dt2D="false" dtr="false" t="normal">Y6*T6</f>
        <v>0</v>
      </c>
      <c r="AA6" s="146" t="n"/>
      <c r="AB6" s="231" t="s"/>
      <c r="AC6" s="232" t="s"/>
    </row>
    <row customFormat="true" ht="15" outlineLevel="0" r="7" s="28">
      <c r="A7" s="31" t="n"/>
      <c r="B7" s="31" t="n"/>
      <c r="C7" s="31" t="n"/>
      <c r="D7" s="31" t="n"/>
      <c r="E7" s="31" t="n"/>
      <c r="F7" s="31" t="n"/>
      <c r="G7" s="45" t="n"/>
      <c r="H7" s="49" t="n">
        <v>3</v>
      </c>
      <c r="I7" s="53" t="n"/>
      <c r="J7" s="55" t="n"/>
      <c r="K7" s="55" t="n"/>
      <c r="L7" s="55" t="n"/>
      <c r="M7" s="55" t="n"/>
      <c r="N7" s="55" t="n"/>
      <c r="O7" s="55" t="n"/>
      <c r="P7" s="55" t="n"/>
      <c r="Q7" s="80" t="n">
        <f aca="false" ca="false" dt2D="false" dtr="false" t="normal">J7+K7+L7+M7+N7+O7</f>
        <v>0</v>
      </c>
      <c r="R7" s="84" t="n"/>
      <c r="S7" s="84" t="n"/>
      <c r="T7" s="84" t="n">
        <f aca="false" ca="false" dt2D="false" dtr="false" t="normal">R7*S7</f>
        <v>0</v>
      </c>
      <c r="U7" s="152" t="n">
        <f aca="false" ca="false" dt2D="false" dtr="false" t="normal">COUNT(J7:N7)</f>
        <v>0</v>
      </c>
      <c r="V7" s="153" t="str">
        <f aca="false" ca="false" dt2D="false" dtr="false" t="normal">IF(ISERR(AVERAGE(J7:O7)), "", AVERAGE(J7:O7))</f>
        <v/>
      </c>
      <c r="W7" s="153" t="str">
        <f aca="false" ca="false" dt2D="false" dtr="false" t="normal">IF(ISERR(_XLFN.STDEV.S(J7:O7)), "", _XLFN.STDEV.S(J7:O7))</f>
        <v/>
      </c>
      <c r="X7" s="154" t="str">
        <f aca="false" ca="false" dt2D="false" dtr="false" t="normal">IF(ISERR(W7/V7), "", W7/V7)</f>
        <v/>
      </c>
      <c r="Y7" s="84" t="n">
        <f aca="false" ca="false" dt2D="false" dtr="false" t="normal">MIN(P7, V7)</f>
        <v>0</v>
      </c>
      <c r="Z7" s="55" t="n">
        <f aca="false" ca="false" dt2D="false" dtr="false" t="normal">Y7*T7</f>
        <v>0</v>
      </c>
    </row>
    <row customFormat="true" ht="15" outlineLevel="0" r="8" s="28">
      <c r="A8" s="31" t="n"/>
      <c r="B8" s="31" t="n"/>
      <c r="C8" s="31" t="n"/>
      <c r="D8" s="31" t="n"/>
      <c r="E8" s="31" t="n"/>
      <c r="F8" s="31" t="n"/>
      <c r="G8" s="45" t="n"/>
      <c r="H8" s="49" t="n">
        <v>4</v>
      </c>
      <c r="I8" s="53" t="n"/>
      <c r="J8" s="55" t="n"/>
      <c r="K8" s="55" t="n"/>
      <c r="L8" s="55" t="n"/>
      <c r="M8" s="55" t="n"/>
      <c r="N8" s="55" t="n"/>
      <c r="O8" s="55" t="n"/>
      <c r="P8" s="55" t="n"/>
      <c r="Q8" s="80" t="n">
        <f aca="false" ca="false" dt2D="false" dtr="false" t="normal">J8+K8+L8+M8+N8+O8</f>
        <v>0</v>
      </c>
      <c r="R8" s="84" t="n"/>
      <c r="S8" s="84" t="n"/>
      <c r="T8" s="84" t="n">
        <f aca="false" ca="false" dt2D="false" dtr="false" t="normal">R8*S8</f>
        <v>0</v>
      </c>
      <c r="U8" s="152" t="n">
        <f aca="false" ca="false" dt2D="false" dtr="false" t="normal">COUNT(J8:N8)</f>
        <v>0</v>
      </c>
      <c r="V8" s="153" t="str">
        <f aca="false" ca="false" dt2D="false" dtr="false" t="normal">IF(ISERR(AVERAGE(J8:O8)), "", AVERAGE(J8:O8))</f>
        <v/>
      </c>
      <c r="W8" s="153" t="str">
        <f aca="false" ca="false" dt2D="false" dtr="false" t="normal">IF(ISERR(_XLFN.STDEV.S(J8:O8)), "", _XLFN.STDEV.S(J8:O8))</f>
        <v/>
      </c>
      <c r="X8" s="154" t="str">
        <f aca="false" ca="false" dt2D="false" dtr="false" t="normal">IF(ISERR(W8/V8), "", W8/V8)</f>
        <v/>
      </c>
      <c r="Y8" s="84" t="n">
        <f aca="false" ca="false" dt2D="false" dtr="false" t="normal">MIN(P8, V8)</f>
        <v>0</v>
      </c>
      <c r="Z8" s="55" t="n">
        <f aca="false" ca="false" dt2D="false" dtr="false" t="normal">Y8*T8</f>
        <v>0</v>
      </c>
    </row>
    <row customFormat="true" ht="15" outlineLevel="0" r="9" s="28">
      <c r="A9" s="31" t="n"/>
      <c r="B9" s="31" t="n"/>
      <c r="C9" s="31" t="n"/>
      <c r="D9" s="31" t="n"/>
      <c r="E9" s="31" t="n"/>
      <c r="F9" s="31" t="n"/>
      <c r="G9" s="45" t="n"/>
      <c r="H9" s="49" t="n">
        <v>5</v>
      </c>
      <c r="I9" s="53" t="n"/>
      <c r="J9" s="55" t="n"/>
      <c r="K9" s="55" t="n"/>
      <c r="L9" s="55" t="n"/>
      <c r="M9" s="55" t="n"/>
      <c r="N9" s="55" t="n"/>
      <c r="O9" s="55" t="n"/>
      <c r="P9" s="55" t="n"/>
      <c r="Q9" s="80" t="n">
        <f aca="false" ca="false" dt2D="false" dtr="false" t="normal">J9+K9+L9+M9+N9+O9</f>
        <v>0</v>
      </c>
      <c r="R9" s="84" t="n"/>
      <c r="S9" s="84" t="n"/>
      <c r="T9" s="84" t="n">
        <f aca="false" ca="false" dt2D="false" dtr="false" t="normal">R9*S9</f>
        <v>0</v>
      </c>
      <c r="U9" s="152" t="n">
        <f aca="false" ca="false" dt2D="false" dtr="false" t="normal">COUNT(J9:N9)</f>
        <v>0</v>
      </c>
      <c r="V9" s="153" t="str">
        <f aca="false" ca="false" dt2D="false" dtr="false" t="normal">IF(ISERR(AVERAGE(J9:O9)), "", AVERAGE(J9:O9))</f>
        <v/>
      </c>
      <c r="W9" s="153" t="str">
        <f aca="false" ca="false" dt2D="false" dtr="false" t="normal">IF(ISERR(_XLFN.STDEV.S(J9:O9)), "", _XLFN.STDEV.S(J9:O9))</f>
        <v/>
      </c>
      <c r="X9" s="154" t="str">
        <f aca="false" ca="false" dt2D="false" dtr="false" t="normal">IF(ISERR(W9/V9), "", W9/V9)</f>
        <v/>
      </c>
      <c r="Y9" s="84" t="n">
        <f aca="false" ca="false" dt2D="false" dtr="false" t="normal">MIN(P9, V9)</f>
        <v>0</v>
      </c>
      <c r="Z9" s="55" t="n">
        <f aca="false" ca="false" dt2D="false" dtr="false" t="normal">Y9*T9</f>
        <v>0</v>
      </c>
    </row>
    <row customFormat="true" ht="15" outlineLevel="0" r="10" s="28">
      <c r="A10" s="31" t="n"/>
      <c r="B10" s="31" t="n"/>
      <c r="C10" s="31" t="n"/>
      <c r="D10" s="31" t="n"/>
      <c r="E10" s="31" t="n"/>
      <c r="F10" s="31" t="n"/>
      <c r="G10" s="45" t="n"/>
      <c r="H10" s="49" t="n">
        <v>7</v>
      </c>
      <c r="I10" s="53" t="n"/>
      <c r="J10" s="55" t="n"/>
      <c r="K10" s="55" t="n"/>
      <c r="L10" s="55" t="n"/>
      <c r="M10" s="55" t="n"/>
      <c r="N10" s="55" t="n"/>
      <c r="O10" s="55" t="n"/>
      <c r="P10" s="55" t="n"/>
      <c r="Q10" s="80" t="n">
        <f aca="false" ca="false" dt2D="false" dtr="false" t="normal">J10+K10+L10+M10+N10+O10</f>
        <v>0</v>
      </c>
      <c r="R10" s="84" t="n"/>
      <c r="S10" s="84" t="n"/>
      <c r="T10" s="84" t="n">
        <f aca="false" ca="false" dt2D="false" dtr="false" t="normal">R10*S10</f>
        <v>0</v>
      </c>
      <c r="U10" s="152" t="n">
        <f aca="false" ca="false" dt2D="false" dtr="false" t="normal">COUNT(J10:N10)</f>
        <v>0</v>
      </c>
      <c r="V10" s="153" t="str">
        <f aca="false" ca="false" dt2D="false" dtr="false" t="normal">IF(ISERR(AVERAGE(J10:O10)), "", AVERAGE(J10:O10))</f>
        <v/>
      </c>
      <c r="W10" s="153" t="str">
        <f aca="false" ca="false" dt2D="false" dtr="false" t="normal">IF(ISERR(_XLFN.STDEV.S(J10:O10)), "", _XLFN.STDEV.S(J10:O10))</f>
        <v/>
      </c>
      <c r="X10" s="154" t="str">
        <f aca="false" ca="false" dt2D="false" dtr="false" t="normal">IF(ISERR(W10/V10), "", W10/V10)</f>
        <v/>
      </c>
      <c r="Y10" s="84" t="n">
        <f aca="false" ca="false" dt2D="false" dtr="false" t="normal">MIN(P10, V10)</f>
        <v>0</v>
      </c>
      <c r="Z10" s="55" t="n">
        <f aca="false" ca="false" dt2D="false" dtr="false" t="normal">Y10*T10</f>
        <v>0</v>
      </c>
    </row>
    <row customFormat="true" ht="15" outlineLevel="0" r="11" s="28">
      <c r="A11" s="31" t="n"/>
      <c r="B11" s="31" t="n"/>
      <c r="C11" s="31" t="n"/>
      <c r="D11" s="31" t="n"/>
      <c r="E11" s="31" t="n"/>
      <c r="F11" s="31" t="n"/>
      <c r="G11" s="45" t="n"/>
      <c r="H11" s="49" t="n">
        <v>8</v>
      </c>
      <c r="I11" s="53" t="n"/>
      <c r="J11" s="55" t="n"/>
      <c r="K11" s="55" t="n"/>
      <c r="L11" s="55" t="n"/>
      <c r="M11" s="55" t="n"/>
      <c r="N11" s="55" t="n"/>
      <c r="O11" s="55" t="n"/>
      <c r="P11" s="55" t="n"/>
      <c r="Q11" s="80" t="n">
        <f aca="false" ca="false" dt2D="false" dtr="false" t="normal">J11+K11+L11+M11+N11+O11</f>
        <v>0</v>
      </c>
      <c r="R11" s="84" t="n"/>
      <c r="S11" s="84" t="n"/>
      <c r="T11" s="84" t="n">
        <f aca="false" ca="false" dt2D="false" dtr="false" t="normal">R11*S11</f>
        <v>0</v>
      </c>
      <c r="U11" s="152" t="n">
        <f aca="false" ca="false" dt2D="false" dtr="false" t="normal">COUNT(J11:N11)</f>
        <v>0</v>
      </c>
      <c r="V11" s="153" t="str">
        <f aca="false" ca="false" dt2D="false" dtr="false" t="normal">IF(ISERR(AVERAGE(J11:O11)), "", AVERAGE(J11:O11))</f>
        <v/>
      </c>
      <c r="W11" s="153" t="str">
        <f aca="false" ca="false" dt2D="false" dtr="false" t="normal">IF(ISERR(_XLFN.STDEV.S(J11:O11)), "", _XLFN.STDEV.S(J11:O11))</f>
        <v/>
      </c>
      <c r="X11" s="154" t="str">
        <f aca="false" ca="false" dt2D="false" dtr="false" t="normal">IF(ISERR(W11/V11), "", W11/V11)</f>
        <v/>
      </c>
      <c r="Y11" s="84" t="n">
        <f aca="false" ca="false" dt2D="false" dtr="false" t="normal">MIN(P11, V11)</f>
        <v>0</v>
      </c>
      <c r="Z11" s="55" t="n">
        <f aca="false" ca="false" dt2D="false" dtr="false" t="normal">Y11*T11</f>
        <v>0</v>
      </c>
    </row>
    <row customFormat="true" customHeight="true" ht="6.75" outlineLevel="0" r="12" s="28">
      <c r="A12" s="38" t="n"/>
      <c r="B12" s="38" t="n"/>
      <c r="C12" s="38" t="n"/>
      <c r="D12" s="38" t="n"/>
      <c r="E12" s="38" t="n"/>
      <c r="F12" s="38" t="n"/>
      <c r="G12" s="38" t="n"/>
      <c r="H12" s="38" t="n"/>
      <c r="I12" s="60" t="n"/>
      <c r="J12" s="60" t="n"/>
      <c r="K12" s="60" t="n"/>
      <c r="L12" s="60" t="n"/>
      <c r="M12" s="60" t="n"/>
      <c r="N12" s="60" t="n"/>
      <c r="O12" s="60" t="n"/>
      <c r="P12" s="60" t="n"/>
      <c r="Q12" s="77" t="n"/>
      <c r="R12" s="60" t="n"/>
      <c r="S12" s="60" t="n"/>
      <c r="T12" s="60" t="n"/>
      <c r="U12" s="60" t="n"/>
      <c r="V12" s="86" t="n"/>
      <c r="W12" s="86" t="n"/>
      <c r="X12" s="90" t="n"/>
      <c r="Y12" s="90" t="n"/>
      <c r="Z12" s="86" t="n"/>
    </row>
    <row customFormat="true" customHeight="true" ht="22.5" outlineLevel="0" r="13" s="28">
      <c r="A13" s="89" t="s">
        <v>74</v>
      </c>
      <c r="B13" s="166" t="s"/>
      <c r="C13" s="169" t="s"/>
      <c r="D13" s="172" t="s"/>
      <c r="E13" s="176" t="s"/>
      <c r="F13" s="181" t="s"/>
      <c r="G13" s="184" t="s"/>
      <c r="H13" s="107" t="s">
        <v>52</v>
      </c>
      <c r="I13" s="191" t="s"/>
      <c r="J13" s="194" t="s"/>
      <c r="K13" s="198" t="s"/>
      <c r="L13" s="202" t="s"/>
      <c r="M13" s="204" t="s"/>
      <c r="N13" s="205" t="s"/>
      <c r="O13" s="206" t="s"/>
      <c r="P13" s="208" t="s"/>
      <c r="Q13" s="210" t="s"/>
      <c r="R13" s="213" t="s"/>
      <c r="S13" s="215" t="s"/>
      <c r="T13" s="217" t="s"/>
      <c r="U13" s="219" t="s"/>
      <c r="V13" s="221" t="s"/>
      <c r="W13" s="224" t="s"/>
      <c r="X13" s="225" t="s"/>
      <c r="Y13" s="226" t="s"/>
      <c r="Z13" s="139" t="n">
        <f aca="false" ca="false" dt2D="false" dtr="false" t="normal">SUM(Z5:Z12)</f>
        <v>0</v>
      </c>
    </row>
    <row customFormat="true" customHeight="true" ht="46.5" outlineLevel="0" r="14" s="28">
      <c r="A14" s="229" t="s"/>
      <c r="B14" s="229" t="s"/>
      <c r="C14" s="229" t="s"/>
      <c r="D14" s="229" t="s"/>
      <c r="E14" s="229" t="s"/>
      <c r="F14" s="229" t="s"/>
      <c r="G14" s="229" t="s"/>
      <c r="I14" s="57" t="s">
        <v>91</v>
      </c>
      <c r="J14" s="233" t="s"/>
      <c r="K14" s="234" t="s"/>
      <c r="L14" s="235" t="s"/>
      <c r="M14" s="236" t="s"/>
      <c r="N14" s="237" t="s"/>
      <c r="O14" s="238" t="s"/>
      <c r="P14" s="239" t="s"/>
      <c r="Q14" s="240" t="s"/>
      <c r="R14" s="241" t="s"/>
      <c r="S14" s="242" t="s"/>
      <c r="T14" s="243" t="s"/>
      <c r="U14" s="244" t="s"/>
      <c r="V14" s="245" t="s"/>
      <c r="W14" s="246" t="s"/>
      <c r="X14" s="247" t="s"/>
      <c r="Y14" s="248" t="s"/>
      <c r="Z14" s="87" t="n"/>
    </row>
    <row customFormat="true" customHeight="true" ht="32.25" outlineLevel="0" r="15" s="28">
      <c r="A15" s="42" t="s">
        <v>88</v>
      </c>
      <c r="B15" s="42" t="s"/>
      <c r="C15" s="42" t="s"/>
      <c r="D15" s="42" t="s"/>
      <c r="E15" s="42" t="s"/>
      <c r="F15" s="42" t="s"/>
      <c r="G15" s="42" t="s"/>
      <c r="I15" s="25" t="s">
        <v>90</v>
      </c>
      <c r="J15" s="25" t="s"/>
      <c r="K15" s="25" t="s"/>
      <c r="L15" s="25" t="s"/>
      <c r="M15" s="25" t="s"/>
      <c r="N15" s="25" t="s"/>
      <c r="O15" s="25" t="s"/>
      <c r="P15" s="25" t="s"/>
      <c r="Q15" s="25" t="s"/>
      <c r="R15" s="25" t="s"/>
      <c r="S15" s="25" t="s"/>
      <c r="T15" s="25" t="s"/>
      <c r="U15" s="25" t="s"/>
      <c r="V15" s="25" t="s"/>
      <c r="W15" s="25" t="s"/>
      <c r="X15" s="25" t="s"/>
      <c r="Y15" s="25" t="s"/>
      <c r="Z15" s="3" t="n"/>
    </row>
    <row customHeight="true" ht="49.5" outlineLevel="0" r="16">
      <c r="A16" s="42" t="s"/>
      <c r="B16" s="42" t="s"/>
      <c r="C16" s="42" t="s"/>
      <c r="D16" s="42" t="s"/>
      <c r="E16" s="42" t="s"/>
      <c r="F16" s="42" t="s"/>
      <c r="G16" s="42" t="s"/>
      <c r="I16" s="25" t="s">
        <v>92</v>
      </c>
      <c r="J16" s="25" t="s"/>
      <c r="K16" s="25" t="s"/>
      <c r="L16" s="25" t="s"/>
      <c r="M16" s="25" t="s"/>
      <c r="N16" s="25" t="s"/>
      <c r="O16" s="25" t="s"/>
      <c r="P16" s="25" t="s"/>
      <c r="Q16" s="25" t="s"/>
      <c r="R16" s="25" t="s"/>
      <c r="S16" s="25" t="s"/>
      <c r="T16" s="25" t="s"/>
      <c r="U16" s="25" t="s"/>
      <c r="V16" s="25" t="s"/>
      <c r="W16" s="25" t="s"/>
      <c r="X16" s="25" t="s"/>
      <c r="Y16" s="25" t="s"/>
      <c r="Z16" s="3" t="n"/>
    </row>
    <row customHeight="true" ht="63" outlineLevel="0" r="17">
      <c r="A17" s="42" t="s"/>
      <c r="B17" s="42" t="s"/>
      <c r="C17" s="42" t="s"/>
      <c r="D17" s="42" t="s"/>
      <c r="E17" s="42" t="s"/>
      <c r="F17" s="42" t="s"/>
      <c r="G17" s="42" t="s"/>
      <c r="I17" s="105" t="s">
        <v>93</v>
      </c>
      <c r="J17" s="105" t="s"/>
      <c r="K17" s="105" t="s"/>
      <c r="L17" s="105" t="s"/>
      <c r="M17" s="105" t="s"/>
      <c r="N17" s="105" t="s"/>
      <c r="O17" s="105" t="s"/>
      <c r="P17" s="105" t="s"/>
      <c r="Q17" s="105" t="s"/>
      <c r="R17" s="105" t="s"/>
      <c r="S17" s="105" t="s"/>
      <c r="T17" s="105" t="s"/>
      <c r="U17" s="105" t="s"/>
      <c r="V17" s="105" t="s"/>
      <c r="W17" s="105" t="s"/>
      <c r="X17" s="105" t="s"/>
      <c r="Y17" s="105" t="s"/>
      <c r="Z17" s="143" t="n"/>
      <c r="AA17" s="146" t="n"/>
      <c r="AB17" s="147" t="s">
        <v>94</v>
      </c>
    </row>
  </sheetData>
  <mergeCells count="31">
    <mergeCell ref="A15:G17"/>
    <mergeCell ref="A13:G14"/>
    <mergeCell ref="I17:Y17"/>
    <mergeCell ref="I16:Y16"/>
    <mergeCell ref="I15:Y15"/>
    <mergeCell ref="I14:Y14"/>
    <mergeCell ref="H13:Y13"/>
    <mergeCell ref="H1:Z1"/>
    <mergeCell ref="R2:T2"/>
    <mergeCell ref="V2:X2"/>
    <mergeCell ref="J2:N2"/>
    <mergeCell ref="A2:B2"/>
    <mergeCell ref="C2:D2"/>
    <mergeCell ref="E2:F2"/>
    <mergeCell ref="H2:H3"/>
    <mergeCell ref="G2:G4"/>
    <mergeCell ref="A3:A4"/>
    <mergeCell ref="B3:B4"/>
    <mergeCell ref="I2:I3"/>
    <mergeCell ref="C3:C4"/>
    <mergeCell ref="D3:D4"/>
    <mergeCell ref="E3:E4"/>
    <mergeCell ref="F3:F4"/>
    <mergeCell ref="O2:O3"/>
    <mergeCell ref="AC3:AC6"/>
    <mergeCell ref="Q2:Q3"/>
    <mergeCell ref="Z2:Z3"/>
    <mergeCell ref="P2:P3"/>
    <mergeCell ref="U2:U3"/>
    <mergeCell ref="Y2:Y3"/>
    <mergeCell ref="AB4:AB6"/>
  </mergeCells>
  <conditionalFormatting pivot="false" sqref="X5:X12">
    <cfRule aboveAverage="true" bottom="false" dxfId="0" equalAverage="false" operator="between" percent="false" priority="3" stopIfTrue="true" type="cellIs">
      <formula>33</formula>
      <formula>100</formula>
    </cfRule>
  </conditionalFormatting>
  <conditionalFormatting pivot="false" sqref="X5:X12">
    <cfRule aboveAverage="true" bottom="false" dxfId="0" equalAverage="false" operator="greaterThanOrEqual" percent="false" priority="2" stopIfTrue="true" type="cellIs">
      <formula>0.33</formula>
    </cfRule>
  </conditionalFormatting>
  <conditionalFormatting pivot="false" sqref="X5:X12">
    <cfRule aboveAverage="true" bottom="false" dxfId="1" equalAverage="false" operator="greaterThanOrEqual" percent="false" priority="1" stopIfTrue="true" type="cellIs">
      <formula>0.33</formula>
    </cfRule>
  </conditionalFormatting>
  <pageMargins bottom="0.59055113792419434" footer="0" header="0" left="0.39370077848434448" right="0.39370077848434448" top="0.59055113792419434"/>
  <pageSetup fitToHeight="1" fitToWidth="1" orientation="landscape" paperHeight="297mm" paperSize="9" paperWidth="210mm" scale="79"/>
  <drawing r:id="rId1"/>
</worksheet>
</file>

<file path=xl/worksheets/sheet4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66FF33" tint="0"/>
    <outlinePr summaryBelow="true" summaryRight="true"/>
  </sheetPr>
  <dimension ref="A1:Z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26" width="7.8571425429770914"/>
    <col customWidth="true" max="2" min="2" outlineLevel="0" style="26" width="13.285713729882547"/>
    <col customWidth="true" max="3" min="3" outlineLevel="0" style="26" width="9.1428569495243632"/>
    <col customWidth="true" max="4" min="4" outlineLevel="0" style="26" width="11.714285762618909"/>
    <col customWidth="true" max="5" min="5" outlineLevel="0" style="26" width="9.8571428813094553"/>
    <col customWidth="true" max="6" min="6" outlineLevel="0" style="26" width="10.999999830833818"/>
    <col customWidth="true" max="7" min="7" outlineLevel="0" style="26" width="10.571428813094546"/>
    <col customWidth="true" max="8" min="8" outlineLevel="0" style="27" width="3.5714286439283636"/>
    <col customWidth="true" max="9" min="9" outlineLevel="0" style="26" width="16.571428474762183"/>
    <col customWidth="true" max="10" min="10" outlineLevel="0" style="26" width="8.428571694403999"/>
    <col customWidth="true" max="11" min="11" outlineLevel="0" style="26" width="8.5714284747621825"/>
    <col customWidth="true" max="13" min="12" outlineLevel="0" style="26" width="8.2857142373810913"/>
    <col customWidth="true" max="15" min="14" outlineLevel="0" style="26" width="8.5714284747621825"/>
    <col customWidth="true" max="16" min="16" outlineLevel="0" style="26" width="9.2857144065472728"/>
    <col customWidth="true" max="17" min="17" outlineLevel="0" style="26" width="10.428571356071636"/>
    <col customWidth="true" max="18" min="18" outlineLevel="0" style="26" width="9.8571428813094553"/>
    <col customWidth="true" max="19" min="19" outlineLevel="0" style="26" width="11.571428305596001"/>
    <col customWidth="true" max="20" min="20" outlineLevel="0" style="26" width="14.142857118690545"/>
    <col customWidth="true" max="22" min="21" outlineLevel="0" style="26" width="10.857143050475637"/>
    <col customWidth="true" max="23" min="23" outlineLevel="0" style="26" width="17.571427967263638"/>
    <col customWidth="true" max="24" min="24" outlineLevel="0" style="28" width="1.4285713560716364"/>
    <col customWidth="true" max="25" min="25" outlineLevel="0" style="26" width="48.571427121432727"/>
    <col customWidth="true" max="26" min="26" outlineLevel="0" style="26" width="12.142856780358182"/>
    <col bestFit="true" customWidth="true" max="16384" min="27" outlineLevel="0" style="26" width="9.1428569495243632"/>
  </cols>
  <sheetData>
    <row customHeight="true" ht="24.75" outlineLevel="0" r="1">
      <c r="H1" s="29" t="s">
        <v>29</v>
      </c>
      <c r="I1" s="251" t="s"/>
      <c r="J1" s="252" t="s"/>
      <c r="K1" s="253" t="s"/>
      <c r="L1" s="255" t="s"/>
      <c r="M1" s="256" t="s"/>
      <c r="N1" s="258" t="s"/>
      <c r="O1" s="259" t="s"/>
      <c r="P1" s="261" t="s"/>
      <c r="Q1" s="265" t="s"/>
      <c r="R1" s="267" t="s"/>
      <c r="S1" s="269" t="s"/>
      <c r="T1" s="273" t="s"/>
      <c r="U1" s="277" t="s"/>
      <c r="V1" s="281" t="s"/>
      <c r="W1" s="284" t="s"/>
    </row>
    <row customFormat="true" customHeight="true" ht="42" outlineLevel="0" r="2" s="33">
      <c r="A2" s="62" t="s">
        <v>95</v>
      </c>
      <c r="B2" s="262" t="s"/>
      <c r="C2" s="62" t="s">
        <v>98</v>
      </c>
      <c r="D2" s="275" t="s"/>
      <c r="E2" s="62" t="s">
        <v>41</v>
      </c>
      <c r="F2" s="288" t="s"/>
      <c r="G2" s="62" t="s">
        <v>42</v>
      </c>
      <c r="H2" s="82" t="s">
        <v>43</v>
      </c>
      <c r="I2" s="88" t="s">
        <v>45</v>
      </c>
      <c r="J2" s="83" t="s">
        <v>47</v>
      </c>
      <c r="K2" s="311" t="s"/>
      <c r="L2" s="313" t="s"/>
      <c r="M2" s="315" t="s"/>
      <c r="N2" s="318" t="s"/>
      <c r="O2" s="83" t="s">
        <v>102</v>
      </c>
      <c r="P2" s="62" t="n"/>
      <c r="Q2" s="83" t="s">
        <v>54</v>
      </c>
      <c r="R2" s="83" t="s">
        <v>104</v>
      </c>
      <c r="S2" s="125" t="s">
        <v>59</v>
      </c>
      <c r="T2" s="326" t="s"/>
      <c r="U2" s="327" t="s"/>
      <c r="V2" s="125" t="s">
        <v>60</v>
      </c>
      <c r="W2" s="139" t="s">
        <v>61</v>
      </c>
      <c r="X2" s="134" t="n"/>
      <c r="Y2" s="134" t="n"/>
    </row>
    <row customFormat="true" ht="89.25" outlineLevel="0" r="3" s="33">
      <c r="A3" s="41" t="s">
        <v>31</v>
      </c>
      <c r="B3" s="47" t="s">
        <v>33</v>
      </c>
      <c r="C3" s="41" t="s">
        <v>31</v>
      </c>
      <c r="D3" s="47" t="s">
        <v>33</v>
      </c>
      <c r="E3" s="41" t="s">
        <v>31</v>
      </c>
      <c r="F3" s="47" t="s">
        <v>33</v>
      </c>
      <c r="G3" s="270" t="s"/>
      <c r="H3" s="274" t="s"/>
      <c r="I3" s="279" t="s"/>
      <c r="J3" s="83" t="s">
        <v>44</v>
      </c>
      <c r="K3" s="83" t="s">
        <v>46</v>
      </c>
      <c r="L3" s="83" t="s">
        <v>48</v>
      </c>
      <c r="M3" s="83" t="s">
        <v>49</v>
      </c>
      <c r="N3" s="83" t="s">
        <v>50</v>
      </c>
      <c r="O3" s="298" t="s"/>
      <c r="P3" s="301" t="s"/>
      <c r="Q3" s="304" t="s"/>
      <c r="R3" s="308" t="s"/>
      <c r="S3" s="116" t="s">
        <v>55</v>
      </c>
      <c r="T3" s="120" t="s">
        <v>56</v>
      </c>
      <c r="U3" s="124" t="s">
        <v>101</v>
      </c>
      <c r="V3" s="317" t="s"/>
      <c r="W3" s="320" t="s"/>
      <c r="X3" s="134" t="n"/>
      <c r="Y3" s="141" t="s">
        <v>103</v>
      </c>
      <c r="Z3" s="144" t="s">
        <v>64</v>
      </c>
    </row>
    <row customFormat="true" ht="27" outlineLevel="0" r="4" s="99">
      <c r="A4" s="254" t="s"/>
      <c r="B4" s="257" t="s"/>
      <c r="C4" s="260" t="s"/>
      <c r="D4" s="264" t="s"/>
      <c r="E4" s="268" t="s"/>
      <c r="F4" s="272" t="s"/>
      <c r="G4" s="280" t="s"/>
      <c r="H4" s="136" t="n">
        <v>1</v>
      </c>
      <c r="I4" s="136" t="n">
        <v>2</v>
      </c>
      <c r="J4" s="136" t="n">
        <v>3</v>
      </c>
      <c r="K4" s="136" t="n">
        <v>4</v>
      </c>
      <c r="L4" s="136" t="n">
        <v>5</v>
      </c>
      <c r="M4" s="136" t="n">
        <v>6</v>
      </c>
      <c r="N4" s="136" t="n">
        <v>7</v>
      </c>
      <c r="O4" s="136" t="s">
        <v>66</v>
      </c>
      <c r="P4" s="136" t="s">
        <v>68</v>
      </c>
      <c r="Q4" s="148" t="n">
        <v>10</v>
      </c>
      <c r="R4" s="148" t="s">
        <v>69</v>
      </c>
      <c r="S4" s="148" t="s">
        <v>70</v>
      </c>
      <c r="T4" s="148" t="n">
        <v>13</v>
      </c>
      <c r="U4" s="148" t="n">
        <v>14</v>
      </c>
      <c r="V4" s="148" t="s">
        <v>71</v>
      </c>
      <c r="W4" s="136" t="s">
        <v>72</v>
      </c>
      <c r="X4" s="149" t="n"/>
      <c r="Y4" s="150" t="s">
        <v>105</v>
      </c>
      <c r="Z4" s="328" t="s"/>
    </row>
    <row customFormat="true" ht="15" outlineLevel="0" r="5" s="28">
      <c r="A5" s="31" t="n"/>
      <c r="B5" s="31" t="n"/>
      <c r="C5" s="31" t="n"/>
      <c r="D5" s="31" t="n"/>
      <c r="E5" s="31" t="n"/>
      <c r="F5" s="31" t="n"/>
      <c r="G5" s="45" t="n"/>
      <c r="H5" s="49" t="n">
        <v>1</v>
      </c>
      <c r="I5" s="53" t="n"/>
      <c r="J5" s="55" t="n"/>
      <c r="K5" s="55" t="n"/>
      <c r="L5" s="55" t="n"/>
      <c r="M5" s="55" t="n"/>
      <c r="N5" s="55" t="n"/>
      <c r="O5" s="55" t="n"/>
      <c r="P5" s="80" t="n">
        <f aca="false" ca="false" dt2D="false" dtr="false" t="normal">J5+K5+L5+M5+N5+O5</f>
        <v>0</v>
      </c>
      <c r="Q5" s="84" t="n"/>
      <c r="R5" s="152" t="n">
        <f aca="false" ca="false" dt2D="false" dtr="false" t="normal">COUNT(J5:O5)</f>
        <v>0</v>
      </c>
      <c r="S5" s="153" t="n">
        <f aca="false" ca="false" dt2D="false" dtr="false" t="normal">O5</f>
        <v>0</v>
      </c>
      <c r="T5" s="153" t="str">
        <f aca="false" ca="false" dt2D="false" dtr="false" t="normal">IF(ISERR(_XLFN.STDEV.S(J5:O5)), "", _XLFN.STDEV.S(J5:O5))</f>
        <v/>
      </c>
      <c r="U5" s="154" t="str">
        <f aca="false" ca="false" dt2D="false" dtr="false" t="normal">IF(ISERR(T5/S5), "", T5/S5)</f>
        <v/>
      </c>
      <c r="V5" s="84" t="n">
        <f aca="false" ca="false" dt2D="false" dtr="false" t="normal">S5</f>
        <v>0</v>
      </c>
      <c r="W5" s="55" t="n">
        <f aca="false" ca="false" dt2D="false" dtr="false" t="normal">V5*Q5</f>
        <v>0</v>
      </c>
      <c r="X5" s="146" t="n"/>
      <c r="Y5" s="329" t="s"/>
      <c r="Z5" s="330" t="s"/>
    </row>
    <row customFormat="true" ht="15" outlineLevel="0" r="6" s="28">
      <c r="A6" s="31" t="n"/>
      <c r="B6" s="31" t="n"/>
      <c r="C6" s="31" t="n"/>
      <c r="D6" s="31" t="n"/>
      <c r="E6" s="31" t="n"/>
      <c r="F6" s="31" t="n"/>
      <c r="G6" s="45" t="n"/>
      <c r="H6" s="49" t="n">
        <v>2</v>
      </c>
      <c r="I6" s="53" t="n"/>
      <c r="J6" s="55" t="n"/>
      <c r="K6" s="55" t="n"/>
      <c r="L6" s="55" t="n"/>
      <c r="M6" s="55" t="n"/>
      <c r="N6" s="55" t="n"/>
      <c r="O6" s="55" t="n"/>
      <c r="P6" s="80" t="n">
        <f aca="false" ca="false" dt2D="false" dtr="false" t="normal">J6+K6+L6+M6+N6+O6</f>
        <v>0</v>
      </c>
      <c r="Q6" s="84" t="n"/>
      <c r="R6" s="152" t="n">
        <f aca="false" ca="false" dt2D="false" dtr="false" t="normal">COUNT(J6:O6)</f>
        <v>0</v>
      </c>
      <c r="S6" s="153" t="n">
        <f aca="false" ca="false" dt2D="false" dtr="false" t="normal">O6</f>
        <v>0</v>
      </c>
      <c r="T6" s="153" t="str">
        <f aca="false" ca="false" dt2D="false" dtr="false" t="normal">IF(ISERR(_XLFN.STDEV.S(J6:O6)), "", _XLFN.STDEV.S(J6:O6))</f>
        <v/>
      </c>
      <c r="U6" s="154" t="str">
        <f aca="false" ca="false" dt2D="false" dtr="false" t="normal">IF(ISERR(T6/S6), "", T6/S6)</f>
        <v/>
      </c>
      <c r="V6" s="84" t="n">
        <f aca="false" ca="false" dt2D="false" dtr="false" t="normal">S6</f>
        <v>0</v>
      </c>
      <c r="W6" s="55" t="n">
        <f aca="false" ca="false" dt2D="false" dtr="false" t="normal">V6*Q6</f>
        <v>0</v>
      </c>
      <c r="X6" s="146" t="n"/>
      <c r="Y6" s="331" t="s"/>
      <c r="Z6" s="332" t="s"/>
    </row>
    <row customFormat="true" ht="15" outlineLevel="0" r="7" s="28">
      <c r="A7" s="31" t="n"/>
      <c r="B7" s="31" t="n"/>
      <c r="C7" s="31" t="n"/>
      <c r="D7" s="31" t="n"/>
      <c r="E7" s="31" t="n"/>
      <c r="F7" s="31" t="n"/>
      <c r="G7" s="45" t="n"/>
      <c r="H7" s="49" t="n">
        <v>3</v>
      </c>
      <c r="I7" s="53" t="n"/>
      <c r="J7" s="55" t="n"/>
      <c r="K7" s="55" t="n"/>
      <c r="L7" s="55" t="n"/>
      <c r="M7" s="55" t="n"/>
      <c r="N7" s="55" t="n"/>
      <c r="O7" s="55" t="n"/>
      <c r="P7" s="80" t="n">
        <f aca="false" ca="false" dt2D="false" dtr="false" t="normal">J7+K7+L7+M7+N7+O7</f>
        <v>0</v>
      </c>
      <c r="Q7" s="84" t="n"/>
      <c r="R7" s="152" t="n">
        <f aca="false" ca="false" dt2D="false" dtr="false" t="normal">COUNT(J7:O7)</f>
        <v>0</v>
      </c>
      <c r="S7" s="153" t="n">
        <f aca="false" ca="false" dt2D="false" dtr="false" t="normal">O7</f>
        <v>0</v>
      </c>
      <c r="T7" s="153" t="str">
        <f aca="false" ca="false" dt2D="false" dtr="false" t="normal">IF(ISERR(_XLFN.STDEV.S(J7:O7)), "", _XLFN.STDEV.S(J7:O7))</f>
        <v/>
      </c>
      <c r="U7" s="154" t="str">
        <f aca="false" ca="false" dt2D="false" dtr="false" t="normal">IF(ISERR(T7/S7), "", T7/S7)</f>
        <v/>
      </c>
      <c r="V7" s="84" t="n">
        <f aca="false" ca="false" dt2D="false" dtr="false" t="normal">S7</f>
        <v>0</v>
      </c>
      <c r="W7" s="55" t="n">
        <f aca="false" ca="false" dt2D="false" dtr="false" t="normal">V7*Q7</f>
        <v>0</v>
      </c>
    </row>
    <row customFormat="true" ht="15" outlineLevel="0" r="8" s="28">
      <c r="A8" s="31" t="n"/>
      <c r="B8" s="31" t="n"/>
      <c r="C8" s="31" t="n"/>
      <c r="D8" s="31" t="n"/>
      <c r="E8" s="31" t="n"/>
      <c r="F8" s="31" t="n"/>
      <c r="G8" s="45" t="n"/>
      <c r="H8" s="49" t="n">
        <v>4</v>
      </c>
      <c r="I8" s="53" t="n"/>
      <c r="J8" s="55" t="n"/>
      <c r="K8" s="55" t="n"/>
      <c r="L8" s="55" t="n"/>
      <c r="M8" s="55" t="n"/>
      <c r="N8" s="55" t="n"/>
      <c r="O8" s="55" t="n"/>
      <c r="P8" s="80" t="n">
        <f aca="false" ca="false" dt2D="false" dtr="false" t="normal">J8+K8+L8+M8+N8+O8</f>
        <v>0</v>
      </c>
      <c r="Q8" s="84" t="n"/>
      <c r="R8" s="152" t="n">
        <f aca="false" ca="false" dt2D="false" dtr="false" t="normal">COUNT(J8:O8)</f>
        <v>0</v>
      </c>
      <c r="S8" s="153" t="n">
        <f aca="false" ca="false" dt2D="false" dtr="false" t="normal">O8</f>
        <v>0</v>
      </c>
      <c r="T8" s="153" t="str">
        <f aca="false" ca="false" dt2D="false" dtr="false" t="normal">IF(ISERR(_XLFN.STDEV.S(J8:O8)), "", _XLFN.STDEV.S(J8:O8))</f>
        <v/>
      </c>
      <c r="U8" s="154" t="str">
        <f aca="false" ca="false" dt2D="false" dtr="false" t="normal">IF(ISERR(T8/S8), "", T8/S8)</f>
        <v/>
      </c>
      <c r="V8" s="84" t="n">
        <f aca="false" ca="false" dt2D="false" dtr="false" t="normal">S8</f>
        <v>0</v>
      </c>
      <c r="W8" s="55" t="n">
        <f aca="false" ca="false" dt2D="false" dtr="false" t="normal">V8*Q8</f>
        <v>0</v>
      </c>
    </row>
    <row customFormat="true" ht="15" outlineLevel="0" r="9" s="28">
      <c r="A9" s="31" t="n"/>
      <c r="B9" s="31" t="n"/>
      <c r="C9" s="31" t="n"/>
      <c r="D9" s="31" t="n"/>
      <c r="E9" s="31" t="n"/>
      <c r="F9" s="31" t="n"/>
      <c r="G9" s="45" t="n"/>
      <c r="H9" s="49" t="n">
        <v>5</v>
      </c>
      <c r="I9" s="53" t="n"/>
      <c r="J9" s="55" t="n"/>
      <c r="K9" s="55" t="n"/>
      <c r="L9" s="55" t="n"/>
      <c r="M9" s="55" t="n"/>
      <c r="N9" s="55" t="n"/>
      <c r="O9" s="55" t="n"/>
      <c r="P9" s="80" t="n">
        <f aca="false" ca="false" dt2D="false" dtr="false" t="normal">J9+K9+L9+M9+N9+O9</f>
        <v>0</v>
      </c>
      <c r="Q9" s="84" t="n"/>
      <c r="R9" s="152" t="n">
        <f aca="false" ca="false" dt2D="false" dtr="false" t="normal">COUNT(J9:O9)</f>
        <v>0</v>
      </c>
      <c r="S9" s="153" t="n">
        <f aca="false" ca="false" dt2D="false" dtr="false" t="normal">O9</f>
        <v>0</v>
      </c>
      <c r="T9" s="153" t="str">
        <f aca="false" ca="false" dt2D="false" dtr="false" t="normal">IF(ISERR(_XLFN.STDEV.S(J9:O9)), "", _XLFN.STDEV.S(J9:O9))</f>
        <v/>
      </c>
      <c r="U9" s="154" t="str">
        <f aca="false" ca="false" dt2D="false" dtr="false" t="normal">IF(ISERR(T9/S9), "", T9/S9)</f>
        <v/>
      </c>
      <c r="V9" s="84" t="n">
        <f aca="false" ca="false" dt2D="false" dtr="false" t="normal">S9</f>
        <v>0</v>
      </c>
      <c r="W9" s="55" t="n">
        <f aca="false" ca="false" dt2D="false" dtr="false" t="normal">V9*Q9</f>
        <v>0</v>
      </c>
    </row>
    <row customFormat="true" ht="15" outlineLevel="0" r="10" s="28">
      <c r="A10" s="31" t="n"/>
      <c r="B10" s="31" t="n"/>
      <c r="C10" s="31" t="n"/>
      <c r="D10" s="31" t="n"/>
      <c r="E10" s="31" t="n"/>
      <c r="F10" s="31" t="n"/>
      <c r="G10" s="45" t="n"/>
      <c r="H10" s="49" t="n">
        <v>7</v>
      </c>
      <c r="I10" s="53" t="n"/>
      <c r="J10" s="55" t="n"/>
      <c r="K10" s="55" t="n"/>
      <c r="L10" s="55" t="n"/>
      <c r="M10" s="55" t="n"/>
      <c r="N10" s="55" t="n"/>
      <c r="O10" s="55" t="n"/>
      <c r="P10" s="80" t="n">
        <f aca="false" ca="false" dt2D="false" dtr="false" t="normal">J10+K10+L10+M10+N10+O10</f>
        <v>0</v>
      </c>
      <c r="Q10" s="84" t="n"/>
      <c r="R10" s="152" t="n">
        <f aca="false" ca="false" dt2D="false" dtr="false" t="normal">COUNT(J10:O10)</f>
        <v>0</v>
      </c>
      <c r="S10" s="153" t="n">
        <f aca="false" ca="false" dt2D="false" dtr="false" t="normal">O10</f>
        <v>0</v>
      </c>
      <c r="T10" s="153" t="str">
        <f aca="false" ca="false" dt2D="false" dtr="false" t="normal">IF(ISERR(_XLFN.STDEV.S(J10:O10)), "", _XLFN.STDEV.S(J10:O10))</f>
        <v/>
      </c>
      <c r="U10" s="154" t="str">
        <f aca="false" ca="false" dt2D="false" dtr="false" t="normal">IF(ISERR(T10/S10), "", T10/S10)</f>
        <v/>
      </c>
      <c r="V10" s="84" t="n">
        <f aca="false" ca="false" dt2D="false" dtr="false" t="normal">S10</f>
        <v>0</v>
      </c>
      <c r="W10" s="55" t="n">
        <f aca="false" ca="false" dt2D="false" dtr="false" t="normal">V10*Q10</f>
        <v>0</v>
      </c>
    </row>
    <row customFormat="true" ht="15" outlineLevel="0" r="11" s="28">
      <c r="A11" s="31" t="n"/>
      <c r="B11" s="31" t="n"/>
      <c r="C11" s="31" t="n"/>
      <c r="D11" s="31" t="n"/>
      <c r="E11" s="31" t="n"/>
      <c r="F11" s="31" t="n"/>
      <c r="G11" s="45" t="n"/>
      <c r="H11" s="49" t="n">
        <v>8</v>
      </c>
      <c r="I11" s="53" t="n"/>
      <c r="J11" s="55" t="n"/>
      <c r="K11" s="55" t="n"/>
      <c r="L11" s="55" t="n"/>
      <c r="M11" s="55" t="n"/>
      <c r="N11" s="55" t="n"/>
      <c r="O11" s="55" t="n"/>
      <c r="P11" s="80" t="n">
        <f aca="false" ca="false" dt2D="false" dtr="false" t="normal">J11+K11+L11+M11+N11+O11</f>
        <v>0</v>
      </c>
      <c r="Q11" s="84" t="n"/>
      <c r="R11" s="152" t="n">
        <f aca="false" ca="false" dt2D="false" dtr="false" t="normal">COUNT(J11:O11)</f>
        <v>0</v>
      </c>
      <c r="S11" s="153" t="n">
        <f aca="false" ca="false" dt2D="false" dtr="false" t="normal">O11</f>
        <v>0</v>
      </c>
      <c r="T11" s="153" t="str">
        <f aca="false" ca="false" dt2D="false" dtr="false" t="normal">IF(ISERR(_XLFN.STDEV.S(J11:O11)), "", _XLFN.STDEV.S(J11:O11))</f>
        <v/>
      </c>
      <c r="U11" s="154" t="str">
        <f aca="false" ca="false" dt2D="false" dtr="false" t="normal">IF(ISERR(T11/S11), "", T11/S11)</f>
        <v/>
      </c>
      <c r="V11" s="84" t="n">
        <f aca="false" ca="false" dt2D="false" dtr="false" t="normal">S11</f>
        <v>0</v>
      </c>
      <c r="W11" s="55" t="n">
        <f aca="false" ca="false" dt2D="false" dtr="false" t="normal">V11*Q11</f>
        <v>0</v>
      </c>
    </row>
    <row customFormat="true" customHeight="true" ht="6.75" outlineLevel="0" r="12" s="28">
      <c r="A12" s="38" t="n"/>
      <c r="B12" s="38" t="n"/>
      <c r="C12" s="38" t="n"/>
      <c r="D12" s="38" t="n"/>
      <c r="E12" s="38" t="n"/>
      <c r="F12" s="38" t="n"/>
      <c r="G12" s="38" t="n"/>
      <c r="H12" s="38" t="n"/>
      <c r="I12" s="60" t="n"/>
      <c r="J12" s="60" t="n"/>
      <c r="K12" s="60" t="n"/>
      <c r="L12" s="60" t="n"/>
      <c r="M12" s="60" t="n"/>
      <c r="N12" s="60" t="n"/>
      <c r="O12" s="60" t="n"/>
      <c r="P12" s="77" t="n"/>
      <c r="Q12" s="60" t="n"/>
      <c r="R12" s="60" t="n"/>
      <c r="S12" s="86" t="n"/>
      <c r="T12" s="86" t="n"/>
      <c r="U12" s="90" t="n"/>
      <c r="V12" s="90" t="n"/>
      <c r="W12" s="86" t="n"/>
    </row>
    <row customFormat="true" customHeight="true" ht="22.5" outlineLevel="0" r="13" s="28">
      <c r="A13" s="89" t="s">
        <v>96</v>
      </c>
      <c r="B13" s="263" t="s"/>
      <c r="C13" s="266" t="s"/>
      <c r="D13" s="271" t="s"/>
      <c r="E13" s="276" t="s"/>
      <c r="F13" s="283" t="s"/>
      <c r="G13" s="286" t="s"/>
      <c r="H13" s="107" t="s">
        <v>52</v>
      </c>
      <c r="I13" s="295" t="s"/>
      <c r="J13" s="299" t="s"/>
      <c r="K13" s="303" t="s"/>
      <c r="L13" s="307" t="s"/>
      <c r="M13" s="310" t="s"/>
      <c r="N13" s="312" t="s"/>
      <c r="O13" s="314" t="s"/>
      <c r="P13" s="316" t="s"/>
      <c r="Q13" s="319" t="s"/>
      <c r="R13" s="321" t="s"/>
      <c r="S13" s="322" t="s"/>
      <c r="T13" s="323" t="s"/>
      <c r="U13" s="324" t="s"/>
      <c r="V13" s="325" t="s"/>
      <c r="W13" s="139" t="n">
        <f aca="false" ca="false" dt2D="false" dtr="false" t="normal">SUM(W5:W12)</f>
        <v>0</v>
      </c>
    </row>
    <row customFormat="true" customHeight="true" ht="45.75" outlineLevel="0" r="14" s="28">
      <c r="A14" s="35" t="s"/>
      <c r="B14" s="35" t="s"/>
      <c r="C14" s="35" t="s"/>
      <c r="D14" s="35" t="s"/>
      <c r="E14" s="229" t="s"/>
      <c r="F14" s="229" t="s"/>
      <c r="G14" s="229" t="s"/>
      <c r="I14" s="57" t="s">
        <v>91</v>
      </c>
      <c r="J14" s="278" t="s"/>
      <c r="K14" s="282" t="s"/>
      <c r="L14" s="285" t="s"/>
      <c r="M14" s="287" t="s"/>
      <c r="N14" s="291" t="s"/>
      <c r="O14" s="292" t="s"/>
      <c r="P14" s="293" t="s"/>
      <c r="Q14" s="294" t="s"/>
      <c r="R14" s="296" t="s"/>
      <c r="S14" s="297" t="s"/>
      <c r="T14" s="300" t="s"/>
      <c r="U14" s="302" t="s"/>
      <c r="V14" s="305" t="s"/>
      <c r="W14" s="309" t="s"/>
    </row>
    <row customFormat="true" customHeight="true" ht="126" outlineLevel="0" r="15" s="28">
      <c r="A15" s="42" t="s">
        <v>97</v>
      </c>
      <c r="B15" s="42" t="s"/>
      <c r="C15" s="42" t="s"/>
      <c r="D15" s="42" t="s"/>
      <c r="E15" s="42" t="s"/>
      <c r="F15" s="42" t="s"/>
      <c r="G15" s="42" t="s"/>
      <c r="I15" s="289" t="s">
        <v>99</v>
      </c>
      <c r="J15" s="289" t="s"/>
      <c r="K15" s="289" t="s"/>
      <c r="L15" s="289" t="s"/>
      <c r="M15" s="289" t="s"/>
      <c r="N15" s="289" t="s"/>
      <c r="O15" s="289" t="s"/>
      <c r="P15" s="289" t="s"/>
      <c r="Q15" s="289" t="s"/>
      <c r="R15" s="289" t="s"/>
      <c r="S15" s="289" t="s"/>
      <c r="T15" s="289" t="s"/>
      <c r="U15" s="289" t="s"/>
      <c r="V15" s="289" t="s"/>
      <c r="W15" s="289" t="s"/>
    </row>
    <row customHeight="true" ht="53.25" outlineLevel="0" r="16">
      <c r="A16" s="290" t="n"/>
      <c r="B16" s="290" t="n"/>
      <c r="C16" s="290" t="n"/>
      <c r="D16" s="290" t="n"/>
      <c r="E16" s="290" t="n"/>
      <c r="F16" s="290" t="n"/>
      <c r="G16" s="290" t="n"/>
      <c r="I16" s="306" t="s">
        <v>100</v>
      </c>
      <c r="J16" s="306" t="s"/>
      <c r="K16" s="306" t="s"/>
      <c r="L16" s="306" t="s"/>
      <c r="M16" s="306" t="s"/>
      <c r="N16" s="306" t="s"/>
      <c r="O16" s="306" t="s"/>
      <c r="P16" s="306" t="s"/>
      <c r="Q16" s="306" t="s"/>
      <c r="R16" s="306" t="s"/>
      <c r="S16" s="306" t="s"/>
      <c r="T16" s="306" t="s"/>
      <c r="U16" s="306" t="s"/>
      <c r="V16" s="306" t="s"/>
      <c r="W16" s="306" t="s"/>
      <c r="X16" s="105" t="n"/>
      <c r="Y16" s="147" t="n"/>
    </row>
  </sheetData>
  <mergeCells count="29">
    <mergeCell ref="A15:G15"/>
    <mergeCell ref="A13:G14"/>
    <mergeCell ref="I15:W15"/>
    <mergeCell ref="I16:W16"/>
    <mergeCell ref="I14:W14"/>
    <mergeCell ref="H13:V13"/>
    <mergeCell ref="H1:W1"/>
    <mergeCell ref="J2:N2"/>
    <mergeCell ref="E2:F2"/>
    <mergeCell ref="R2:R3"/>
    <mergeCell ref="Z3:Z6"/>
    <mergeCell ref="Y4:Y6"/>
    <mergeCell ref="W2:W3"/>
    <mergeCell ref="S2:U2"/>
    <mergeCell ref="V2:V3"/>
    <mergeCell ref="A3:A4"/>
    <mergeCell ref="B3:B4"/>
    <mergeCell ref="C3:C4"/>
    <mergeCell ref="D3:D4"/>
    <mergeCell ref="E3:E4"/>
    <mergeCell ref="F3:F4"/>
    <mergeCell ref="G2:G4"/>
    <mergeCell ref="H2:H3"/>
    <mergeCell ref="I2:I3"/>
    <mergeCell ref="A2:B2"/>
    <mergeCell ref="O2:O3"/>
    <mergeCell ref="P2:P3"/>
    <mergeCell ref="Q2:Q3"/>
    <mergeCell ref="C2:D2"/>
  </mergeCells>
  <conditionalFormatting pivot="false" sqref="U5:U12">
    <cfRule aboveAverage="true" bottom="false" dxfId="0" equalAverage="false" operator="between" percent="false" priority="3" stopIfTrue="true" type="cellIs">
      <formula>33</formula>
      <formula>100</formula>
    </cfRule>
  </conditionalFormatting>
  <conditionalFormatting pivot="false" sqref="U5:U12">
    <cfRule aboveAverage="true" bottom="false" dxfId="0" equalAverage="false" operator="greaterThanOrEqual" percent="false" priority="2" stopIfTrue="true" type="cellIs">
      <formula>0.33</formula>
    </cfRule>
  </conditionalFormatting>
  <conditionalFormatting pivot="false" sqref="U5:U12">
    <cfRule aboveAverage="true" bottom="false" dxfId="1" equalAverage="false" operator="greaterThanOrEqual" percent="false" priority="1" stopIfTrue="true" type="cellIs">
      <formula>0.33</formula>
    </cfRule>
  </conditionalFormatting>
  <pageMargins bottom="0.59055113792419434" footer="0" header="0" left="0.39370077848434448" right="0.39370077848434448" top="0.59055113792419434"/>
  <pageSetup fitToHeight="1" fitToWidth="1" orientation="landscape" paperHeight="297mm" paperSize="9" paperWidth="210mm" scale="55"/>
  <drawing r:id="rId1"/>
</worksheet>
</file>

<file path=xl/worksheets/sheet5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C99FF" tint="0"/>
    <outlinePr summaryBelow="true" summaryRight="true"/>
  </sheetPr>
  <dimension ref="A1:AA20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26" width="10.000000338332363"/>
    <col customWidth="true" max="2" min="2" outlineLevel="0" style="26" width="11.428570848573091"/>
    <col bestFit="true" customWidth="true" max="3" min="3" outlineLevel="0" style="26" width="9.1428569495243632"/>
    <col customWidth="true" max="4" min="4" outlineLevel="0" style="26" width="9.0000001691661815"/>
    <col customWidth="true" max="5" min="5" outlineLevel="0" style="26" width="10.999999830833818"/>
    <col customWidth="true" max="6" min="6" outlineLevel="0" style="26" width="12.571429151426909"/>
    <col customWidth="true" max="7" min="7" outlineLevel="0" style="26" width="9.7142854242865457"/>
    <col customWidth="true" max="8" min="8" outlineLevel="0" style="27" width="3.5714286439283636"/>
    <col customWidth="true" max="9" min="9" outlineLevel="0" style="26" width="15.000000507498545"/>
    <col customWidth="true" max="10" min="10" outlineLevel="0" style="26" width="8.428571694403999"/>
    <col customWidth="true" max="11" min="11" outlineLevel="0" style="26" width="8.5714284747621825"/>
    <col customWidth="true" max="13" min="12" outlineLevel="0" style="26" width="8.2857142373810913"/>
    <col customWidth="true" max="15" min="14" outlineLevel="0" style="26" width="8.5714284747621825"/>
    <col customWidth="true" max="16" min="16" outlineLevel="0" style="26" width="10.571428813094546"/>
    <col customWidth="true" max="18" min="17" outlineLevel="0" style="26" width="9.2857144065472728"/>
    <col customWidth="true" max="19" min="19" outlineLevel="0" style="26" width="9.8571428813094553"/>
    <col customWidth="true" max="20" min="20" outlineLevel="0" style="26" width="11.571428305596001"/>
    <col customWidth="true" max="21" min="21" outlineLevel="0" style="26" width="14.142857118690545"/>
    <col customWidth="true" max="23" min="22" outlineLevel="0" style="26" width="10.857143050475637"/>
    <col customWidth="true" max="24" min="24" outlineLevel="0" style="26" width="17.571427967263638"/>
    <col customWidth="true" max="25" min="25" outlineLevel="0" style="28" width="1.4285713560716364"/>
    <col customWidth="true" max="26" min="26" outlineLevel="0" style="26" width="48.571427121432727"/>
    <col customWidth="true" max="27" min="27" outlineLevel="0" style="26" width="12.142856780358182"/>
    <col bestFit="true" customWidth="true" max="16384" min="28" outlineLevel="0" style="26" width="9.1428569495243632"/>
  </cols>
  <sheetData>
    <row customHeight="true" ht="24.75" outlineLevel="0" r="1">
      <c r="H1" s="29" t="s">
        <v>29</v>
      </c>
      <c r="I1" s="333" t="s"/>
      <c r="J1" s="334" t="s"/>
      <c r="K1" s="335" t="s"/>
      <c r="L1" s="336" t="s"/>
      <c r="M1" s="337" t="s"/>
      <c r="N1" s="338" t="s"/>
      <c r="O1" s="339" t="s"/>
      <c r="P1" s="340" t="s"/>
      <c r="Q1" s="341" t="s"/>
      <c r="R1" s="343" t="s"/>
      <c r="S1" s="344" t="s"/>
      <c r="T1" s="346" t="s"/>
      <c r="U1" s="347" t="s"/>
      <c r="V1" s="350" t="s"/>
      <c r="W1" s="351" t="s"/>
      <c r="X1" s="354" t="s"/>
    </row>
    <row customFormat="true" customHeight="true" ht="39" outlineLevel="0" r="2" s="33">
      <c r="A2" s="62" t="s">
        <v>109</v>
      </c>
      <c r="B2" s="364" t="s"/>
      <c r="C2" s="62" t="s">
        <v>110</v>
      </c>
      <c r="D2" s="373" t="s"/>
      <c r="E2" s="62" t="s">
        <v>41</v>
      </c>
      <c r="F2" s="381" t="s"/>
      <c r="G2" s="62" t="s">
        <v>42</v>
      </c>
      <c r="H2" s="82" t="s">
        <v>43</v>
      </c>
      <c r="I2" s="88" t="s">
        <v>45</v>
      </c>
      <c r="J2" s="83" t="s">
        <v>47</v>
      </c>
      <c r="K2" s="399" t="s"/>
      <c r="L2" s="401" t="s"/>
      <c r="M2" s="405" t="s"/>
      <c r="N2" s="408" t="s"/>
      <c r="O2" s="83" t="s">
        <v>111</v>
      </c>
      <c r="P2" s="109" t="s">
        <v>53</v>
      </c>
      <c r="Q2" s="62" t="n"/>
      <c r="R2" s="83" t="s">
        <v>54</v>
      </c>
      <c r="S2" s="83" t="s">
        <v>114</v>
      </c>
      <c r="T2" s="125" t="s">
        <v>59</v>
      </c>
      <c r="U2" s="419" t="s"/>
      <c r="V2" s="420" t="s"/>
      <c r="W2" s="125" t="s">
        <v>60</v>
      </c>
      <c r="X2" s="139" t="s">
        <v>61</v>
      </c>
      <c r="Y2" s="134" t="n"/>
      <c r="Z2" s="134" t="n"/>
    </row>
    <row customFormat="true" customHeight="true" ht="93" outlineLevel="0" r="3" s="33">
      <c r="A3" s="41" t="s">
        <v>31</v>
      </c>
      <c r="B3" s="47" t="s">
        <v>33</v>
      </c>
      <c r="C3" s="41" t="s">
        <v>31</v>
      </c>
      <c r="D3" s="47" t="s">
        <v>33</v>
      </c>
      <c r="E3" s="41" t="s">
        <v>31</v>
      </c>
      <c r="F3" s="47" t="s">
        <v>33</v>
      </c>
      <c r="G3" s="377" t="s"/>
      <c r="H3" s="382" t="s"/>
      <c r="I3" s="385" t="s"/>
      <c r="J3" s="83" t="s">
        <v>44</v>
      </c>
      <c r="K3" s="83" t="s">
        <v>46</v>
      </c>
      <c r="L3" s="83" t="s">
        <v>48</v>
      </c>
      <c r="M3" s="83" t="s">
        <v>49</v>
      </c>
      <c r="N3" s="83" t="s">
        <v>50</v>
      </c>
      <c r="O3" s="403" t="s"/>
      <c r="P3" s="406" t="s"/>
      <c r="Q3" s="410" t="s"/>
      <c r="R3" s="413" t="s"/>
      <c r="S3" s="415" t="s"/>
      <c r="T3" s="116" t="s">
        <v>55</v>
      </c>
      <c r="U3" s="120" t="s">
        <v>56</v>
      </c>
      <c r="V3" s="124" t="s">
        <v>113</v>
      </c>
      <c r="W3" s="417" t="s"/>
      <c r="X3" s="418" t="s"/>
      <c r="Y3" s="134" t="n"/>
      <c r="Z3" s="141" t="s">
        <v>115</v>
      </c>
      <c r="AA3" s="144" t="s">
        <v>64</v>
      </c>
    </row>
    <row customFormat="true" ht="40.5" outlineLevel="0" r="4" s="99">
      <c r="A4" s="421" t="s"/>
      <c r="B4" s="422" t="s"/>
      <c r="C4" s="423" t="s"/>
      <c r="D4" s="424" t="s"/>
      <c r="E4" s="425" t="s"/>
      <c r="F4" s="426" t="s"/>
      <c r="G4" s="427" t="s"/>
      <c r="H4" s="136" t="n">
        <v>1</v>
      </c>
      <c r="I4" s="136" t="n">
        <v>2</v>
      </c>
      <c r="J4" s="136" t="n">
        <v>3</v>
      </c>
      <c r="K4" s="136" t="n">
        <v>4</v>
      </c>
      <c r="L4" s="136" t="n">
        <v>5</v>
      </c>
      <c r="M4" s="136" t="n">
        <v>6</v>
      </c>
      <c r="N4" s="136" t="n">
        <v>7</v>
      </c>
      <c r="O4" s="136" t="s">
        <v>66</v>
      </c>
      <c r="P4" s="136" t="s">
        <v>67</v>
      </c>
      <c r="Q4" s="136" t="s">
        <v>116</v>
      </c>
      <c r="R4" s="148" t="n">
        <v>10</v>
      </c>
      <c r="S4" s="148" t="s">
        <v>69</v>
      </c>
      <c r="T4" s="148" t="s">
        <v>70</v>
      </c>
      <c r="U4" s="148" t="n">
        <v>13</v>
      </c>
      <c r="V4" s="148" t="n">
        <v>14</v>
      </c>
      <c r="W4" s="148" t="s">
        <v>71</v>
      </c>
      <c r="X4" s="136" t="s">
        <v>72</v>
      </c>
      <c r="Y4" s="149" t="n"/>
      <c r="Z4" s="150" t="s">
        <v>117</v>
      </c>
      <c r="AA4" s="430" t="s"/>
    </row>
    <row customFormat="true" ht="76.5" outlineLevel="0" r="5" s="28">
      <c r="A5" s="31" t="n"/>
      <c r="B5" s="31" t="n"/>
      <c r="C5" s="31" t="n"/>
      <c r="D5" s="31" t="n"/>
      <c r="E5" s="31" t="s">
        <v>36</v>
      </c>
      <c r="F5" s="31" t="s">
        <v>38</v>
      </c>
      <c r="G5" s="45" t="s">
        <v>39</v>
      </c>
      <c r="H5" s="49" t="n">
        <v>1</v>
      </c>
      <c r="I5" s="53" t="s">
        <v>34</v>
      </c>
      <c r="J5" s="55" t="n">
        <v>4620</v>
      </c>
      <c r="K5" s="55" t="n">
        <v>5500</v>
      </c>
      <c r="L5" s="55" t="n">
        <v>6600</v>
      </c>
      <c r="M5" s="55" t="n"/>
      <c r="N5" s="55" t="n"/>
      <c r="O5" s="55" t="n"/>
      <c r="P5" s="55" t="n"/>
      <c r="Q5" s="80" t="n">
        <f aca="false" ca="false" dt2D="false" dtr="false" t="normal">J5+K5+L5+M5+N5+O5+P5</f>
        <v>16720</v>
      </c>
      <c r="R5" s="84" t="n">
        <v>3</v>
      </c>
      <c r="S5" s="152" t="n">
        <f aca="false" ca="false" dt2D="false" dtr="false" t="normal">COUNT(J5:N5)</f>
        <v>3</v>
      </c>
      <c r="T5" s="153" t="n">
        <f aca="false" ca="false" dt2D="false" dtr="false" t="normal">IF(ISERR(AVERAGE(J5:P5)), "", AVERAGE(J5:P5))</f>
        <v>5573.3299999999999</v>
      </c>
      <c r="U5" s="153" t="n">
        <f aca="false" ca="false" dt2D="false" dtr="false" t="normal">IF(ISERR(_XLFN.STDEV.S(J5:P5)), "", _XLFN.STDEV.S(J5:P5))</f>
        <v>992.02999999999997</v>
      </c>
      <c r="V5" s="154" t="n">
        <f aca="false" ca="false" dt2D="false" dtr="false" t="normal">IF(ISERR(U5/T5), "", U5/T5)</f>
        <v>0.17799999999999999</v>
      </c>
      <c r="W5" s="84" t="n">
        <f aca="false" ca="false" dt2D="false" dtr="false" t="normal">MIN(J5:P5)</f>
        <v>4620</v>
      </c>
      <c r="X5" s="55" t="n">
        <f aca="false" ca="false" dt2D="false" dtr="false" t="normal">W5*R5</f>
        <v>13860</v>
      </c>
      <c r="Y5" s="146" t="n"/>
      <c r="Z5" s="431" t="s"/>
      <c r="AA5" s="432" t="s"/>
    </row>
    <row customFormat="true" ht="76.5" outlineLevel="0" r="6" s="28">
      <c r="A6" s="31" t="n"/>
      <c r="B6" s="31" t="n"/>
      <c r="C6" s="31" t="n"/>
      <c r="D6" s="31" t="n"/>
      <c r="E6" s="31" t="s">
        <v>36</v>
      </c>
      <c r="F6" s="31" t="s">
        <v>38</v>
      </c>
      <c r="G6" s="45" t="s">
        <v>39</v>
      </c>
      <c r="H6" s="49" t="n">
        <v>2</v>
      </c>
      <c r="I6" s="53" t="s">
        <v>63</v>
      </c>
      <c r="J6" s="55" t="n">
        <v>1050</v>
      </c>
      <c r="K6" s="55" t="n">
        <v>1260</v>
      </c>
      <c r="L6" s="55" t="n">
        <v>1260</v>
      </c>
      <c r="M6" s="55" t="n"/>
      <c r="N6" s="55" t="n"/>
      <c r="O6" s="55" t="n"/>
      <c r="P6" s="55" t="n"/>
      <c r="Q6" s="80" t="n">
        <f aca="false" ca="false" dt2D="false" dtr="false" t="normal">J6+K6+L6+M6+N6+O6+P6</f>
        <v>3570</v>
      </c>
      <c r="R6" s="84" t="n">
        <v>3</v>
      </c>
      <c r="S6" s="152" t="n">
        <f aca="false" ca="false" dt2D="false" dtr="false" t="normal">COUNT(J6:N6)</f>
        <v>3</v>
      </c>
      <c r="T6" s="153" t="n">
        <f aca="false" ca="false" dt2D="false" dtr="false" t="normal">IF(ISERR(AVERAGE(J6:P6)), "", AVERAGE(J6:P6))</f>
        <v>1190</v>
      </c>
      <c r="U6" s="153" t="n">
        <f aca="false" ca="false" dt2D="false" dtr="false" t="normal">IF(ISERR(_XLFN.STDEV.S(J6:P6)), "", _XLFN.STDEV.S(J6:P6))</f>
        <v>121.23999999999999</v>
      </c>
      <c r="V6" s="154" t="n">
        <f aca="false" ca="false" dt2D="false" dtr="false" t="normal">IF(ISERR(U6/T6), "", U6/T6)</f>
        <v>0.10199999999999999</v>
      </c>
      <c r="W6" s="84" t="n">
        <f aca="false" ca="false" dt2D="false" dtr="false" t="normal">MIN(J6:P6)</f>
        <v>1050</v>
      </c>
      <c r="X6" s="55" t="n">
        <f aca="false" ca="false" dt2D="false" dtr="false" t="normal">W6*R6</f>
        <v>3150</v>
      </c>
      <c r="Y6" s="146" t="n"/>
      <c r="Z6" s="428" t="s"/>
      <c r="AA6" s="429" t="s"/>
    </row>
    <row customFormat="true" hidden="true" ht="15" outlineLevel="0" r="7" s="28">
      <c r="A7" s="31" t="n"/>
      <c r="B7" s="31" t="n"/>
      <c r="C7" s="31" t="n"/>
      <c r="D7" s="31" t="n"/>
      <c r="E7" s="31" t="n"/>
      <c r="F7" s="31" t="n"/>
      <c r="G7" s="45" t="n"/>
      <c r="H7" s="49" t="n">
        <v>3</v>
      </c>
      <c r="I7" s="53" t="n"/>
      <c r="J7" s="55" t="n"/>
      <c r="K7" s="55" t="n"/>
      <c r="L7" s="55" t="n"/>
      <c r="M7" s="55" t="n"/>
      <c r="N7" s="55" t="n"/>
      <c r="O7" s="55" t="n"/>
      <c r="P7" s="55" t="n"/>
      <c r="Q7" s="80" t="n">
        <f aca="false" ca="false" dt2D="false" dtr="false" t="normal">J7+K7+L7+M7+N7+O7+P7</f>
        <v>0</v>
      </c>
      <c r="R7" s="84" t="n">
        <v>1</v>
      </c>
      <c r="S7" s="152" t="n">
        <f aca="false" ca="false" dt2D="false" dtr="false" t="normal">COUNT(J7:N7)</f>
        <v>0</v>
      </c>
      <c r="T7" s="153" t="str">
        <f aca="false" ca="false" dt2D="false" dtr="false" t="normal">IF(ISERR(AVERAGE(J7:P7)), "", AVERAGE(J7:P7))</f>
        <v/>
      </c>
      <c r="U7" s="153" t="str">
        <f aca="false" ca="false" dt2D="false" dtr="false" t="normal">IF(ISERR(_XLFN.STDEV.S(J7:P7)), "", _XLFN.STDEV.S(J7:P7))</f>
        <v/>
      </c>
      <c r="V7" s="154" t="str">
        <f aca="false" ca="false" dt2D="false" dtr="false" t="normal">IF(ISERR(U7/T7), "", U7/T7)</f>
        <v/>
      </c>
      <c r="W7" s="84" t="n">
        <f aca="false" ca="false" dt2D="false" dtr="false" t="normal">MIN(J7:P7)</f>
        <v>0</v>
      </c>
      <c r="X7" s="55" t="n">
        <f aca="false" ca="false" dt2D="false" dtr="false" t="normal">W7*R7</f>
        <v>0</v>
      </c>
    </row>
    <row customFormat="true" hidden="true" ht="15" outlineLevel="0" r="8" s="28">
      <c r="A8" s="31" t="n"/>
      <c r="B8" s="31" t="n"/>
      <c r="C8" s="31" t="n"/>
      <c r="D8" s="31" t="n"/>
      <c r="E8" s="31" t="n"/>
      <c r="F8" s="31" t="n"/>
      <c r="G8" s="45" t="n"/>
      <c r="H8" s="49" t="n">
        <v>4</v>
      </c>
      <c r="I8" s="53" t="n"/>
      <c r="J8" s="55" t="n"/>
      <c r="K8" s="55" t="n"/>
      <c r="L8" s="55" t="n"/>
      <c r="M8" s="55" t="n"/>
      <c r="N8" s="55" t="n"/>
      <c r="O8" s="55" t="n"/>
      <c r="P8" s="55" t="n"/>
      <c r="Q8" s="80" t="n">
        <f aca="false" ca="false" dt2D="false" dtr="false" t="normal">J8+K8+L8+M8+N8+O8+P8</f>
        <v>0</v>
      </c>
      <c r="R8" s="84" t="n">
        <v>1</v>
      </c>
      <c r="S8" s="152" t="n">
        <f aca="false" ca="false" dt2D="false" dtr="false" t="normal">COUNT(J8:N8)</f>
        <v>0</v>
      </c>
      <c r="T8" s="153" t="str">
        <f aca="false" ca="false" dt2D="false" dtr="false" t="normal">IF(ISERR(AVERAGE(J8:P8)), "", AVERAGE(J8:P8))</f>
        <v/>
      </c>
      <c r="U8" s="153" t="str">
        <f aca="false" ca="false" dt2D="false" dtr="false" t="normal">IF(ISERR(_XLFN.STDEV.S(J8:P8)), "", _XLFN.STDEV.S(J8:P8))</f>
        <v/>
      </c>
      <c r="V8" s="154" t="str">
        <f aca="false" ca="false" dt2D="false" dtr="false" t="normal">IF(ISERR(U8/T8), "", U8/T8)</f>
        <v/>
      </c>
      <c r="W8" s="84" t="n">
        <f aca="false" ca="false" dt2D="false" dtr="false" t="normal">MIN(J8:P8)</f>
        <v>0</v>
      </c>
      <c r="X8" s="55" t="n">
        <f aca="false" ca="false" dt2D="false" dtr="false" t="normal">W8*R8</f>
        <v>0</v>
      </c>
    </row>
    <row customFormat="true" hidden="true" ht="15" outlineLevel="0" r="9" s="28">
      <c r="A9" s="31" t="n"/>
      <c r="B9" s="31" t="n"/>
      <c r="C9" s="31" t="n"/>
      <c r="D9" s="31" t="n"/>
      <c r="E9" s="31" t="n"/>
      <c r="F9" s="31" t="n"/>
      <c r="G9" s="45" t="n"/>
      <c r="H9" s="49" t="n">
        <v>5</v>
      </c>
      <c r="I9" s="53" t="n"/>
      <c r="J9" s="55" t="n"/>
      <c r="K9" s="55" t="n"/>
      <c r="L9" s="55" t="n"/>
      <c r="M9" s="55" t="n"/>
      <c r="N9" s="55" t="n"/>
      <c r="O9" s="55" t="n"/>
      <c r="P9" s="55" t="n"/>
      <c r="Q9" s="80" t="n">
        <f aca="false" ca="false" dt2D="false" dtr="false" t="normal">J9+K9+L9+M9+N9+O9+P9</f>
        <v>0</v>
      </c>
      <c r="R9" s="84" t="n">
        <v>1</v>
      </c>
      <c r="S9" s="152" t="n">
        <f aca="false" ca="false" dt2D="false" dtr="false" t="normal">COUNT(J9:N9)</f>
        <v>0</v>
      </c>
      <c r="T9" s="153" t="str">
        <f aca="false" ca="false" dt2D="false" dtr="false" t="normal">IF(ISERR(AVERAGE(J9:P9)), "", AVERAGE(J9:P9))</f>
        <v/>
      </c>
      <c r="U9" s="153" t="str">
        <f aca="false" ca="false" dt2D="false" dtr="false" t="normal">IF(ISERR(_XLFN.STDEV.S(J9:P9)), "", _XLFN.STDEV.S(J9:P9))</f>
        <v/>
      </c>
      <c r="V9" s="154" t="str">
        <f aca="false" ca="false" dt2D="false" dtr="false" t="normal">IF(ISERR(U9/T9), "", U9/T9)</f>
        <v/>
      </c>
      <c r="W9" s="84" t="n">
        <f aca="false" ca="false" dt2D="false" dtr="false" t="normal">MIN(J9:P9)</f>
        <v>0</v>
      </c>
      <c r="X9" s="55" t="n">
        <f aca="false" ca="false" dt2D="false" dtr="false" t="normal">W9*R9</f>
        <v>0</v>
      </c>
    </row>
    <row customFormat="true" hidden="true" ht="15" outlineLevel="0" r="10" s="28">
      <c r="A10" s="31" t="n"/>
      <c r="B10" s="31" t="n"/>
      <c r="C10" s="31" t="n"/>
      <c r="D10" s="31" t="n"/>
      <c r="E10" s="31" t="n"/>
      <c r="F10" s="31" t="n"/>
      <c r="G10" s="45" t="n"/>
      <c r="H10" s="49" t="n">
        <v>7</v>
      </c>
      <c r="I10" s="53" t="n"/>
      <c r="J10" s="55" t="n"/>
      <c r="K10" s="55" t="n"/>
      <c r="L10" s="55" t="n"/>
      <c r="M10" s="55" t="n"/>
      <c r="N10" s="55" t="n"/>
      <c r="O10" s="55" t="n"/>
      <c r="P10" s="55" t="n"/>
      <c r="Q10" s="80" t="n">
        <f aca="false" ca="false" dt2D="false" dtr="false" t="normal">J10+K10+L10+M10+N10+O10+P10</f>
        <v>0</v>
      </c>
      <c r="R10" s="84" t="n">
        <v>1</v>
      </c>
      <c r="S10" s="152" t="n">
        <f aca="false" ca="false" dt2D="false" dtr="false" t="normal">COUNT(J10:N10)</f>
        <v>0</v>
      </c>
      <c r="T10" s="153" t="str">
        <f aca="false" ca="false" dt2D="false" dtr="false" t="normal">IF(ISERR(AVERAGE(J10:P10)), "", AVERAGE(J10:P10))</f>
        <v/>
      </c>
      <c r="U10" s="153" t="str">
        <f aca="false" ca="false" dt2D="false" dtr="false" t="normal">IF(ISERR(_XLFN.STDEV.S(J10:P10)), "", _XLFN.STDEV.S(J10:P10))</f>
        <v/>
      </c>
      <c r="V10" s="154" t="str">
        <f aca="false" ca="false" dt2D="false" dtr="false" t="normal">IF(ISERR(U10/T10), "", U10/T10)</f>
        <v/>
      </c>
      <c r="W10" s="84" t="n">
        <f aca="false" ca="false" dt2D="false" dtr="false" t="normal">MIN(J10:P10)</f>
        <v>0</v>
      </c>
      <c r="X10" s="55" t="n">
        <f aca="false" ca="false" dt2D="false" dtr="false" t="normal">W10*R10</f>
        <v>0</v>
      </c>
    </row>
    <row customFormat="true" hidden="true" ht="15" outlineLevel="0" r="11" s="28">
      <c r="A11" s="31" t="n"/>
      <c r="B11" s="31" t="n"/>
      <c r="C11" s="31" t="n"/>
      <c r="D11" s="31" t="n"/>
      <c r="E11" s="31" t="n"/>
      <c r="F11" s="31" t="n"/>
      <c r="G11" s="45" t="n"/>
      <c r="H11" s="49" t="n">
        <v>8</v>
      </c>
      <c r="I11" s="53" t="n"/>
      <c r="J11" s="55" t="n"/>
      <c r="K11" s="55" t="n"/>
      <c r="L11" s="55" t="n"/>
      <c r="M11" s="55" t="n"/>
      <c r="N11" s="55" t="n"/>
      <c r="O11" s="55" t="n"/>
      <c r="P11" s="55" t="n"/>
      <c r="Q11" s="80" t="n">
        <f aca="false" ca="false" dt2D="false" dtr="false" t="normal">J11+K11+L11+M11+N11+O11+P11</f>
        <v>0</v>
      </c>
      <c r="R11" s="84" t="n">
        <v>1</v>
      </c>
      <c r="S11" s="152" t="n">
        <f aca="false" ca="false" dt2D="false" dtr="false" t="normal">COUNT(J11:N11)</f>
        <v>0</v>
      </c>
      <c r="T11" s="153" t="str">
        <f aca="false" ca="false" dt2D="false" dtr="false" t="normal">IF(ISERR(AVERAGE(J11:P11)), "", AVERAGE(J11:P11))</f>
        <v/>
      </c>
      <c r="U11" s="153" t="str">
        <f aca="false" ca="false" dt2D="false" dtr="false" t="normal">IF(ISERR(_XLFN.STDEV.S(J11:P11)), "", _XLFN.STDEV.S(J11:P11))</f>
        <v/>
      </c>
      <c r="V11" s="154" t="str">
        <f aca="false" ca="false" dt2D="false" dtr="false" t="normal">IF(ISERR(U11/T11), "", U11/T11)</f>
        <v/>
      </c>
      <c r="W11" s="84" t="n">
        <f aca="false" ca="false" dt2D="false" dtr="false" t="normal">MIN(J11:P11)</f>
        <v>0</v>
      </c>
      <c r="X11" s="55" t="n">
        <f aca="false" ca="false" dt2D="false" dtr="false" t="normal">W11*R11</f>
        <v>0</v>
      </c>
    </row>
    <row customFormat="true" customHeight="true" ht="6.75" outlineLevel="0" r="12" s="28">
      <c r="A12" s="38" t="n"/>
      <c r="B12" s="38" t="n"/>
      <c r="C12" s="38" t="n"/>
      <c r="D12" s="38" t="n"/>
      <c r="E12" s="38" t="n"/>
      <c r="F12" s="38" t="n"/>
      <c r="G12" s="38" t="n"/>
      <c r="H12" s="38" t="n"/>
      <c r="I12" s="60" t="n"/>
      <c r="J12" s="60" t="n"/>
      <c r="K12" s="60" t="n"/>
      <c r="L12" s="60" t="n"/>
      <c r="M12" s="60" t="n"/>
      <c r="N12" s="60" t="n"/>
      <c r="O12" s="60" t="n"/>
      <c r="P12" s="60" t="n"/>
      <c r="Q12" s="77" t="n"/>
      <c r="R12" s="60" t="n"/>
      <c r="S12" s="60" t="n"/>
      <c r="T12" s="86" t="n"/>
      <c r="U12" s="86" t="n"/>
      <c r="V12" s="90" t="n"/>
      <c r="W12" s="90" t="n"/>
      <c r="X12" s="86" t="n"/>
    </row>
    <row customFormat="true" customHeight="true" ht="22.5" outlineLevel="0" r="13" s="28">
      <c r="A13" s="89" t="s">
        <v>106</v>
      </c>
      <c r="B13" s="342" t="s"/>
      <c r="C13" s="345" t="s"/>
      <c r="D13" s="349" t="s"/>
      <c r="E13" s="352" t="s"/>
      <c r="F13" s="355" t="s"/>
      <c r="G13" s="357" t="s"/>
      <c r="H13" s="107" t="s">
        <v>52</v>
      </c>
      <c r="I13" s="366" t="s"/>
      <c r="J13" s="369" t="s"/>
      <c r="K13" s="372" t="s"/>
      <c r="L13" s="376" t="s"/>
      <c r="M13" s="380" t="s"/>
      <c r="N13" s="386" t="s"/>
      <c r="O13" s="389" t="s"/>
      <c r="P13" s="392" t="s"/>
      <c r="Q13" s="396" t="s"/>
      <c r="R13" s="398" t="s"/>
      <c r="S13" s="402" t="s"/>
      <c r="T13" s="407" t="s"/>
      <c r="U13" s="411" t="s"/>
      <c r="V13" s="414" t="s"/>
      <c r="W13" s="416" t="s"/>
      <c r="X13" s="139" t="n">
        <f aca="false" ca="false" dt2D="false" dtr="false" t="normal">SUM(X5:X12)</f>
        <v>17010</v>
      </c>
    </row>
    <row customFormat="true" customHeight="true" ht="46.5" outlineLevel="0" r="14" s="28">
      <c r="A14" s="35" t="s"/>
      <c r="B14" s="35" t="s"/>
      <c r="C14" s="35" t="s"/>
      <c r="D14" s="35" t="s"/>
      <c r="E14" s="229" t="s"/>
      <c r="F14" s="229" t="s"/>
      <c r="G14" s="229" t="s"/>
      <c r="I14" s="57" t="s">
        <v>91</v>
      </c>
      <c r="J14" s="356" t="s"/>
      <c r="K14" s="359" t="s"/>
      <c r="L14" s="361" t="s"/>
      <c r="M14" s="362" t="s"/>
      <c r="N14" s="365" t="s"/>
      <c r="O14" s="368" t="s"/>
      <c r="P14" s="371" t="s"/>
      <c r="Q14" s="374" t="s"/>
      <c r="R14" s="378" t="s"/>
      <c r="S14" s="383" t="s"/>
      <c r="T14" s="387" t="s"/>
      <c r="U14" s="390" t="s"/>
      <c r="V14" s="393" t="s"/>
      <c r="W14" s="394" t="s"/>
      <c r="X14" s="87" t="n"/>
    </row>
    <row customFormat="true" customHeight="true" ht="124.5" outlineLevel="0" r="15" s="28">
      <c r="A15" s="42" t="s">
        <v>107</v>
      </c>
      <c r="B15" s="42" t="s"/>
      <c r="C15" s="42" t="s"/>
      <c r="D15" s="42" t="s"/>
      <c r="E15" s="42" t="s"/>
      <c r="F15" s="42" t="s"/>
      <c r="G15" s="42" t="s"/>
      <c r="I15" s="289" t="s">
        <v>99</v>
      </c>
      <c r="J15" s="289" t="s"/>
      <c r="K15" s="289" t="s"/>
      <c r="L15" s="289" t="s"/>
      <c r="M15" s="289" t="s"/>
      <c r="N15" s="289" t="s"/>
      <c r="O15" s="289" t="s"/>
      <c r="P15" s="289" t="s"/>
      <c r="Q15" s="289" t="s"/>
      <c r="R15" s="289" t="s"/>
      <c r="S15" s="289" t="s"/>
      <c r="T15" s="289" t="s"/>
      <c r="U15" s="289" t="s"/>
      <c r="V15" s="289" t="s"/>
      <c r="W15" s="289" t="s"/>
      <c r="X15" s="3" t="n"/>
    </row>
    <row customFormat="true" customHeight="true" ht="52.5" outlineLevel="0" r="16" s="28">
      <c r="A16" s="42" t="n"/>
      <c r="B16" s="42" t="n"/>
      <c r="C16" s="42" t="n"/>
      <c r="D16" s="42" t="n"/>
      <c r="E16" s="42" t="n"/>
      <c r="F16" s="42" t="n"/>
      <c r="G16" s="42" t="n"/>
      <c r="H16" s="353" t="s">
        <v>108</v>
      </c>
      <c r="I16" s="358" t="s"/>
      <c r="J16" s="360" t="s"/>
      <c r="K16" s="363" t="s"/>
      <c r="L16" s="367" t="s"/>
      <c r="M16" s="370" t="s"/>
      <c r="N16" s="375" t="s"/>
      <c r="O16" s="379" t="s"/>
      <c r="P16" s="384" t="s"/>
      <c r="Q16" s="388" t="s"/>
      <c r="R16" s="391" t="s"/>
      <c r="S16" s="395" t="s"/>
      <c r="T16" s="397" t="s"/>
      <c r="U16" s="400" t="s"/>
      <c r="V16" s="404" t="s"/>
      <c r="W16" s="409" t="s"/>
      <c r="X16" s="412" t="s"/>
    </row>
    <row customFormat="true" customHeight="true" ht="29.25" outlineLevel="0" r="17" s="28">
      <c r="A17" s="42" t="n"/>
      <c r="B17" s="42" t="n"/>
      <c r="C17" s="42" t="n"/>
      <c r="D17" s="42" t="n"/>
      <c r="E17" s="42" t="n"/>
      <c r="F17" s="42" t="n"/>
      <c r="G17" s="42" t="n"/>
      <c r="H17" s="348" t="n"/>
      <c r="I17" s="348" t="n"/>
      <c r="J17" s="348" t="n"/>
      <c r="K17" s="348" t="n"/>
      <c r="L17" s="348" t="n"/>
      <c r="M17" s="348" t="n"/>
      <c r="N17" s="348" t="n"/>
      <c r="O17" s="348" t="n"/>
      <c r="P17" s="348" t="n"/>
      <c r="Q17" s="348" t="n"/>
      <c r="R17" s="348" t="n"/>
      <c r="S17" s="348" t="n"/>
      <c r="T17" s="348" t="n"/>
      <c r="U17" s="348" t="n"/>
      <c r="V17" s="348" t="n"/>
      <c r="W17" s="348" t="n"/>
      <c r="X17" s="348" t="n"/>
    </row>
    <row customFormat="true" customHeight="true" ht="29.25" outlineLevel="0" r="18" s="28">
      <c r="A18" s="42" t="n"/>
      <c r="B18" s="42" t="n"/>
      <c r="C18" s="42" t="n"/>
      <c r="D18" s="42" t="n"/>
      <c r="E18" s="42" t="n"/>
      <c r="F18" s="42" t="n"/>
      <c r="G18" s="42" t="n"/>
      <c r="H18" s="348" t="n"/>
      <c r="I18" s="348" t="n"/>
      <c r="J18" s="348" t="n"/>
      <c r="K18" s="348" t="n"/>
      <c r="L18" s="348" t="n"/>
      <c r="M18" s="348" t="n"/>
      <c r="N18" s="348" t="n"/>
      <c r="O18" s="348" t="n"/>
      <c r="P18" s="348" t="n"/>
      <c r="Q18" s="348" t="n"/>
      <c r="R18" s="348" t="n"/>
      <c r="S18" s="348" t="n"/>
      <c r="T18" s="348" t="n"/>
      <c r="U18" s="348" t="n"/>
      <c r="V18" s="348" t="n"/>
      <c r="W18" s="348" t="n"/>
      <c r="X18" s="348" t="n"/>
    </row>
    <row customHeight="true" ht="49.5" outlineLevel="0" r="19">
      <c r="A19" s="290" t="n"/>
      <c r="B19" s="290" t="n"/>
      <c r="C19" s="290" t="n"/>
      <c r="D19" s="290" t="n"/>
      <c r="E19" s="290" t="n"/>
      <c r="F19" s="290" t="n"/>
      <c r="G19" s="290" t="n"/>
      <c r="I19" s="289" t="s">
        <v>112</v>
      </c>
      <c r="J19" s="289" t="s"/>
      <c r="K19" s="289" t="s"/>
      <c r="L19" s="289" t="s"/>
      <c r="M19" s="289" t="s"/>
      <c r="N19" s="289" t="s"/>
      <c r="O19" s="289" t="s"/>
      <c r="P19" s="289" t="s"/>
      <c r="Q19" s="289" t="s"/>
      <c r="R19" s="289" t="s"/>
      <c r="S19" s="289" t="s"/>
      <c r="T19" s="289" t="s"/>
      <c r="U19" s="289" t="s"/>
      <c r="V19" s="289" t="s"/>
      <c r="W19" s="289" t="s"/>
      <c r="X19" s="3" t="n"/>
    </row>
    <row customHeight="true" ht="63" outlineLevel="0" r="20">
      <c r="A20" s="290" t="n"/>
      <c r="B20" s="290" t="n"/>
      <c r="C20" s="290" t="n"/>
      <c r="D20" s="290" t="n"/>
      <c r="E20" s="290" t="n"/>
      <c r="F20" s="290" t="n"/>
      <c r="G20" s="290" t="n"/>
      <c r="I20" s="105" t="n"/>
      <c r="J20" s="105" t="s"/>
      <c r="K20" s="105" t="s"/>
      <c r="L20" s="105" t="s"/>
      <c r="M20" s="105" t="s"/>
      <c r="N20" s="105" t="s"/>
      <c r="O20" s="105" t="s"/>
      <c r="P20" s="105" t="s"/>
      <c r="Q20" s="105" t="s"/>
      <c r="R20" s="105" t="s"/>
      <c r="S20" s="105" t="s"/>
      <c r="T20" s="105" t="s"/>
      <c r="U20" s="105" t="s"/>
      <c r="V20" s="105" t="s"/>
      <c r="W20" s="105" t="s"/>
      <c r="X20" s="143" t="n"/>
      <c r="Y20" s="146" t="n"/>
      <c r="Z20" s="147" t="n"/>
    </row>
  </sheetData>
  <mergeCells count="32">
    <mergeCell ref="A3:A4"/>
    <mergeCell ref="B3:B4"/>
    <mergeCell ref="C3:C4"/>
    <mergeCell ref="D3:D4"/>
    <mergeCell ref="E3:E4"/>
    <mergeCell ref="F3:F4"/>
    <mergeCell ref="G2:G4"/>
    <mergeCell ref="H2:H3"/>
    <mergeCell ref="I2:I3"/>
    <mergeCell ref="A2:B2"/>
    <mergeCell ref="C2:D2"/>
    <mergeCell ref="O2:O3"/>
    <mergeCell ref="P2:P3"/>
    <mergeCell ref="I20:W20"/>
    <mergeCell ref="I19:W19"/>
    <mergeCell ref="A15:G15"/>
    <mergeCell ref="J2:N2"/>
    <mergeCell ref="A13:G14"/>
    <mergeCell ref="H13:W13"/>
    <mergeCell ref="I14:W14"/>
    <mergeCell ref="H16:X16"/>
    <mergeCell ref="I15:W15"/>
    <mergeCell ref="AA3:AA6"/>
    <mergeCell ref="Z4:Z6"/>
    <mergeCell ref="H1:X1"/>
    <mergeCell ref="R2:R3"/>
    <mergeCell ref="X2:X3"/>
    <mergeCell ref="E2:F2"/>
    <mergeCell ref="S2:S3"/>
    <mergeCell ref="T2:V2"/>
    <mergeCell ref="W2:W3"/>
    <mergeCell ref="Q2:Q3"/>
  </mergeCells>
  <conditionalFormatting pivot="false" sqref="V5:V12">
    <cfRule aboveAverage="true" bottom="false" dxfId="0" equalAverage="false" operator="between" percent="false" priority="3" stopIfTrue="true" type="cellIs">
      <formula>33</formula>
      <formula>100</formula>
    </cfRule>
  </conditionalFormatting>
  <conditionalFormatting pivot="false" sqref="V5:V12">
    <cfRule aboveAverage="true" bottom="false" dxfId="0" equalAverage="false" operator="greaterThanOrEqual" percent="false" priority="2" stopIfTrue="true" type="cellIs">
      <formula>0.33</formula>
    </cfRule>
  </conditionalFormatting>
  <conditionalFormatting pivot="false" sqref="V5:V12">
    <cfRule aboveAverage="true" bottom="false" dxfId="1" equalAverage="false" operator="greaterThanOrEqual" percent="false" priority="1" stopIfTrue="true" type="cellIs">
      <formula>0.33</formula>
    </cfRule>
  </conditionalFormatting>
  <pageMargins bottom="0.59055113792419434" footer="0" header="0" left="0.39370077848434448" right="0.39370077848434448" top="0.59055113792419434"/>
  <pageSetup fitToHeight="1" fitToWidth="1" orientation="landscape" paperHeight="297mm" paperSize="9" paperWidth="210mm" scale="79"/>
  <drawing r:id="rId1"/>
</worksheet>
</file>

<file path=xl/worksheets/sheet6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X49"/>
  <sheetViews>
    <sheetView showZeros="true" workbookViewId="0"/>
  </sheetViews>
  <sheetFormatPr baseColWidth="8" customHeight="false" defaultColWidth="9.1406253092569258" defaultRowHeight="15" zeroHeight="false"/>
  <cols>
    <col customWidth="true" max="2" min="2" outlineLevel="0" width="12.142856780358182"/>
    <col customWidth="true" max="4" min="4" outlineLevel="0" width="13.999999661667637"/>
    <col customWidth="true" max="6" min="6" outlineLevel="0" width="13.714286100951272"/>
    <col customWidth="true" max="7" min="7" outlineLevel="0" width="11.28571406821491"/>
    <col customWidth="true" max="8" min="8" outlineLevel="0" style="433" width="3.5714286439283636"/>
    <col customWidth="true" max="9" min="9" outlineLevel="0" width="17.428571863570181"/>
    <col customWidth="true" max="10" min="10" outlineLevel="0" width="9.0000001691661815"/>
    <col customWidth="true" max="12" min="11" outlineLevel="0" width="8"/>
    <col customWidth="true" max="13" min="13" outlineLevel="0" width="8.8571427121432738"/>
    <col customWidth="true" max="15" min="14" outlineLevel="0" width="8.428571694403999"/>
    <col customWidth="true" max="16" min="16" outlineLevel="0" width="10.999999830833818"/>
    <col customWidth="true" max="17" min="17" outlineLevel="0" width="13.142857626189091"/>
    <col customWidth="true" max="18" min="18" outlineLevel="0" style="434" width="11.28571406821491"/>
    <col customWidth="true" max="19" min="19" outlineLevel="0" width="13.142857626189091"/>
    <col customWidth="true" max="20" min="20" outlineLevel="0" style="435" width="12.571429151426909"/>
    <col customWidth="true" max="21" min="21" outlineLevel="0" width="10.714285593452727"/>
    <col bestFit="true" customWidth="true" max="22" min="22" outlineLevel="0" width="9.1406253092569258"/>
    <col customWidth="true" max="23" min="23" outlineLevel="0" width="46.42857067940691"/>
  </cols>
  <sheetData>
    <row customHeight="true" ht="24" outlineLevel="0" r="1">
      <c r="H1" s="9" t="s">
        <v>137</v>
      </c>
      <c r="I1" s="9" t="s"/>
      <c r="J1" s="9" t="s"/>
      <c r="K1" s="9" t="s"/>
      <c r="L1" s="9" t="s"/>
      <c r="M1" s="9" t="s"/>
      <c r="N1" s="9" t="s"/>
      <c r="O1" s="9" t="s"/>
      <c r="P1" s="9" t="s"/>
      <c r="Q1" s="9" t="s"/>
      <c r="R1" s="9" t="s"/>
      <c r="S1" s="9" t="s"/>
      <c r="T1" s="9" t="s"/>
      <c r="U1" s="9" t="s"/>
    </row>
    <row customHeight="true" ht="14.25" outlineLevel="0" r="2">
      <c r="H2" s="484" t="s">
        <v>129</v>
      </c>
      <c r="I2" s="484" t="s"/>
      <c r="J2" s="484" t="s"/>
      <c r="K2" s="484" t="s"/>
      <c r="L2" s="484" t="s"/>
      <c r="M2" s="484" t="s"/>
      <c r="N2" s="484" t="s"/>
      <c r="O2" s="484" t="s"/>
      <c r="P2" s="484" t="s"/>
      <c r="Q2" s="484" t="s"/>
      <c r="R2" s="484" t="s"/>
      <c r="S2" s="484" t="s"/>
      <c r="T2" s="484" t="s"/>
      <c r="U2" s="484" t="s"/>
    </row>
    <row outlineLevel="0" r="3">
      <c r="H3" s="9" t="n"/>
      <c r="I3" s="9" t="s"/>
      <c r="J3" s="9" t="s"/>
      <c r="K3" s="9" t="s"/>
      <c r="L3" s="9" t="s"/>
      <c r="M3" s="9" t="s"/>
      <c r="N3" s="9" t="s"/>
      <c r="O3" s="9" t="s"/>
      <c r="P3" s="9" t="s"/>
      <c r="Q3" s="9" t="s"/>
      <c r="R3" s="9" t="s"/>
      <c r="S3" s="9" t="s"/>
      <c r="T3" s="9" t="s"/>
      <c r="U3" s="9" t="s"/>
    </row>
    <row customHeight="true" ht="49.5" outlineLevel="0" r="4">
      <c r="H4" s="466" t="s">
        <v>126</v>
      </c>
      <c r="I4" s="466" t="s"/>
      <c r="J4" s="466" t="s"/>
      <c r="K4" s="466" t="s"/>
      <c r="L4" s="466" t="s"/>
      <c r="M4" s="466" t="s"/>
      <c r="N4" s="466" t="s"/>
      <c r="O4" s="466" t="s"/>
      <c r="P4" s="466" t="s"/>
      <c r="Q4" s="466" t="s"/>
      <c r="R4" s="466" t="s"/>
      <c r="S4" s="466" t="s"/>
      <c r="T4" s="466" t="s"/>
      <c r="U4" s="466" t="s"/>
    </row>
    <row customHeight="true" ht="21.75" outlineLevel="0" r="5">
      <c r="H5" s="466" t="s">
        <v>128</v>
      </c>
      <c r="I5" s="466" t="s"/>
      <c r="J5" s="466" t="s"/>
      <c r="K5" s="466" t="s"/>
      <c r="L5" s="466" t="s"/>
      <c r="M5" s="466" t="s"/>
      <c r="N5" s="466" t="s"/>
      <c r="O5" s="466" t="s"/>
      <c r="P5" s="466" t="s"/>
      <c r="Q5" s="466" t="s"/>
      <c r="R5" s="466" t="s"/>
      <c r="S5" s="466" t="s"/>
      <c r="T5" s="466" t="s"/>
      <c r="U5" s="466" t="s"/>
    </row>
    <row outlineLevel="0" r="6">
      <c r="H6" s="439" t="n"/>
      <c r="I6" s="479" t="n"/>
      <c r="J6" s="479" t="n"/>
      <c r="K6" s="479" t="n"/>
      <c r="L6" s="479" t="n"/>
      <c r="M6" s="479" t="n"/>
      <c r="N6" s="479" t="n"/>
      <c r="O6" s="479" t="n"/>
      <c r="P6" s="443" t="n"/>
      <c r="Q6" s="479" t="n"/>
      <c r="R6" s="445" t="n"/>
      <c r="S6" s="479" t="n"/>
      <c r="T6" s="446" t="n"/>
      <c r="U6" s="443" t="n"/>
    </row>
    <row customHeight="true" ht="54" outlineLevel="0" r="7">
      <c r="A7" s="62" t="s">
        <v>118</v>
      </c>
      <c r="B7" s="437" t="s"/>
      <c r="C7" s="62" t="s">
        <v>119</v>
      </c>
      <c r="D7" s="441" t="s"/>
      <c r="E7" s="62" t="s">
        <v>41</v>
      </c>
      <c r="F7" s="444" t="s"/>
      <c r="G7" s="62" t="s">
        <v>42</v>
      </c>
      <c r="H7" s="82" t="s">
        <v>43</v>
      </c>
      <c r="I7" s="88" t="s">
        <v>45</v>
      </c>
      <c r="J7" s="83" t="s">
        <v>120</v>
      </c>
      <c r="K7" s="449" t="s"/>
      <c r="L7" s="450" t="s"/>
      <c r="M7" s="453" t="s"/>
      <c r="N7" s="83" t="s">
        <v>54</v>
      </c>
      <c r="O7" s="83" t="s">
        <v>122</v>
      </c>
      <c r="P7" s="454" t="s">
        <v>59</v>
      </c>
      <c r="Q7" s="455" t="s"/>
      <c r="R7" s="456" t="s"/>
      <c r="S7" s="457" t="s">
        <v>123</v>
      </c>
      <c r="T7" s="459" t="s">
        <v>124</v>
      </c>
      <c r="U7" s="139" t="s">
        <v>125</v>
      </c>
      <c r="X7" s="465" t="n"/>
    </row>
    <row customHeight="true" ht="119.25" outlineLevel="0" r="8">
      <c r="A8" s="41" t="s">
        <v>31</v>
      </c>
      <c r="B8" s="47" t="s">
        <v>33</v>
      </c>
      <c r="C8" s="41" t="s">
        <v>31</v>
      </c>
      <c r="D8" s="47" t="s">
        <v>33</v>
      </c>
      <c r="E8" s="41" t="s">
        <v>31</v>
      </c>
      <c r="F8" s="47" t="s">
        <v>33</v>
      </c>
      <c r="G8" s="458" t="s"/>
      <c r="H8" s="460" t="s"/>
      <c r="I8" s="462" t="s"/>
      <c r="J8" s="464" t="s">
        <v>44</v>
      </c>
      <c r="K8" s="464" t="s">
        <v>46</v>
      </c>
      <c r="L8" s="464" t="s">
        <v>48</v>
      </c>
      <c r="M8" s="467" t="n"/>
      <c r="N8" s="469" t="s"/>
      <c r="O8" s="472" t="s"/>
      <c r="P8" s="116" t="s">
        <v>55</v>
      </c>
      <c r="Q8" s="120" t="s">
        <v>56</v>
      </c>
      <c r="R8" s="124" t="s">
        <v>127</v>
      </c>
      <c r="S8" s="482" t="n"/>
      <c r="T8" s="486" t="s">
        <v>130</v>
      </c>
      <c r="U8" s="488" t="s"/>
      <c r="W8" s="491" t="s">
        <v>133</v>
      </c>
      <c r="X8" s="144" t="s">
        <v>64</v>
      </c>
    </row>
    <row ht="27" outlineLevel="0" r="9">
      <c r="A9" s="468" t="s"/>
      <c r="B9" s="471" t="s"/>
      <c r="C9" s="475" t="s"/>
      <c r="D9" s="478" t="s"/>
      <c r="E9" s="480" t="s"/>
      <c r="F9" s="481" t="s"/>
      <c r="G9" s="483" t="s"/>
      <c r="H9" s="136" t="n">
        <v>1</v>
      </c>
      <c r="I9" s="485" t="n">
        <v>2</v>
      </c>
      <c r="J9" s="485" t="n">
        <v>3</v>
      </c>
      <c r="K9" s="485" t="n">
        <v>4</v>
      </c>
      <c r="L9" s="485" t="n">
        <v>5</v>
      </c>
      <c r="M9" s="485" t="s">
        <v>131</v>
      </c>
      <c r="N9" s="485" t="n">
        <v>7</v>
      </c>
      <c r="O9" s="485" t="s">
        <v>134</v>
      </c>
      <c r="P9" s="495" t="s">
        <v>135</v>
      </c>
      <c r="Q9" s="495" t="n">
        <v>10</v>
      </c>
      <c r="R9" s="495" t="n">
        <v>11</v>
      </c>
      <c r="S9" s="485" t="s">
        <v>136</v>
      </c>
      <c r="T9" s="485" t="n">
        <v>13</v>
      </c>
      <c r="U9" s="485" t="n">
        <v>14</v>
      </c>
      <c r="W9" s="150" t="s">
        <v>139</v>
      </c>
      <c r="X9" s="508" t="s"/>
    </row>
    <row outlineLevel="0" r="10">
      <c r="A10" s="31" t="n"/>
      <c r="B10" s="31" t="n"/>
      <c r="C10" s="31" t="n"/>
      <c r="D10" s="31" t="n"/>
      <c r="E10" s="31" t="n"/>
      <c r="F10" s="31" t="n"/>
      <c r="G10" s="45" t="n"/>
      <c r="H10" s="438" t="n">
        <v>1</v>
      </c>
      <c r="I10" s="440" t="n"/>
      <c r="J10" s="442" t="n"/>
      <c r="K10" s="442" t="n"/>
      <c r="L10" s="442" t="n"/>
      <c r="M10" s="447" t="n">
        <f aca="false" ca="false" dt2D="false" dtr="false" t="normal">J10+K10+L10</f>
        <v>0</v>
      </c>
      <c r="N10" s="448" t="n"/>
      <c r="O10" s="452" t="n">
        <f aca="false" ca="false" dt2D="false" dtr="false" t="normal">COUNT(J10:L10)</f>
        <v>0</v>
      </c>
      <c r="P10" s="153" t="str">
        <f aca="false" ca="false" dt2D="false" dtr="false" t="normal">IF(ISERR(AVERAGE(J10:L10)), "", AVERAGE(J10:L10))</f>
        <v/>
      </c>
      <c r="Q10" s="153" t="str">
        <f aca="false" ca="false" dt2D="false" dtr="false" t="normal">IF(ISERR(_XLFN.STDEV.S(J10:L10)), "", _XLFN.STDEV.S(J10:L10))</f>
        <v/>
      </c>
      <c r="R10" s="154" t="str">
        <f aca="false" ca="false" dt2D="false" dtr="false" t="normal">IF(ISERR(Q10/P10), "", Q10/P10)</f>
        <v/>
      </c>
      <c r="S10" s="461" t="str">
        <f aca="false" ca="false" dt2D="false" dtr="false" t="normal">IF(ISERR(P10*N10), "", P10*N10)</f>
        <v/>
      </c>
      <c r="T10" s="463" t="n"/>
      <c r="U10" s="470" t="e">
        <f aca="false" ca="false" dt2D="false" dtr="false" t="normal">S10*(1+T10)</f>
        <v>#VALUE!</v>
      </c>
      <c r="W10" s="473" t="s"/>
      <c r="X10" s="476" t="s"/>
    </row>
    <row outlineLevel="0" r="11">
      <c r="A11" s="31" t="n"/>
      <c r="B11" s="31" t="n"/>
      <c r="C11" s="31" t="n"/>
      <c r="D11" s="31" t="n"/>
      <c r="E11" s="31" t="n"/>
      <c r="F11" s="31" t="n"/>
      <c r="G11" s="45" t="n"/>
      <c r="H11" s="438" t="n">
        <v>2</v>
      </c>
      <c r="I11" s="440" t="n"/>
      <c r="J11" s="442" t="n"/>
      <c r="K11" s="442" t="n"/>
      <c r="L11" s="442" t="n"/>
      <c r="M11" s="447" t="n">
        <f aca="false" ca="false" dt2D="false" dtr="false" t="normal">J11+K11+L11</f>
        <v>0</v>
      </c>
      <c r="N11" s="448" t="n"/>
      <c r="O11" s="452" t="n">
        <f aca="false" ca="false" dt2D="false" dtr="false" t="normal">COUNT(J11:L11)</f>
        <v>0</v>
      </c>
      <c r="P11" s="153" t="str">
        <f aca="false" ca="false" dt2D="false" dtr="false" t="normal">IF(ISERR(AVERAGE(J11:L11)), "", AVERAGE(J11:L11))</f>
        <v/>
      </c>
      <c r="Q11" s="153" t="str">
        <f aca="false" ca="false" dt2D="false" dtr="false" t="normal">IF(ISERR(_XLFN.STDEV.S(J11:L11)), "", _XLFN.STDEV.S(J11:L11))</f>
        <v/>
      </c>
      <c r="R11" s="154" t="str">
        <f aca="false" ca="false" dt2D="false" dtr="false" t="normal">IF(ISERR(Q11/P11), "", Q11/P11)</f>
        <v/>
      </c>
      <c r="S11" s="461" t="str">
        <f aca="false" ca="false" dt2D="false" dtr="false" t="normal">IF(ISERR(P11*N11), "", P11*N11)</f>
        <v/>
      </c>
      <c r="T11" s="463" t="n"/>
      <c r="U11" s="470" t="e">
        <f aca="false" ca="false" dt2D="false" dtr="false" t="normal">S11*(1+T11)</f>
        <v>#VALUE!</v>
      </c>
      <c r="W11" s="474" t="s"/>
      <c r="X11" s="477" t="s"/>
    </row>
    <row outlineLevel="0" r="12">
      <c r="A12" s="31" t="n"/>
      <c r="B12" s="31" t="n"/>
      <c r="C12" s="31" t="n"/>
      <c r="D12" s="31" t="n"/>
      <c r="E12" s="31" t="n"/>
      <c r="F12" s="31" t="n"/>
      <c r="G12" s="45" t="n"/>
      <c r="H12" s="438" t="n">
        <v>3</v>
      </c>
      <c r="I12" s="440" t="n"/>
      <c r="J12" s="442" t="n"/>
      <c r="K12" s="442" t="n"/>
      <c r="L12" s="442" t="n"/>
      <c r="M12" s="447" t="n">
        <f aca="false" ca="false" dt2D="false" dtr="false" t="normal">J12+K12+L12</f>
        <v>0</v>
      </c>
      <c r="N12" s="448" t="n"/>
      <c r="O12" s="452" t="n">
        <f aca="false" ca="false" dt2D="false" dtr="false" t="normal">COUNT(J12:L12)</f>
        <v>0</v>
      </c>
      <c r="P12" s="153" t="str">
        <f aca="false" ca="false" dt2D="false" dtr="false" t="normal">IF(ISERR(AVERAGE(J12:L12)), "", AVERAGE(J12:L12))</f>
        <v/>
      </c>
      <c r="Q12" s="153" t="str">
        <f aca="false" ca="false" dt2D="false" dtr="false" t="normal">IF(ISERR(_XLFN.STDEV.S(J12:L12)), "", _XLFN.STDEV.S(J12:L12))</f>
        <v/>
      </c>
      <c r="R12" s="154" t="str">
        <f aca="false" ca="false" dt2D="false" dtr="false" t="normal">IF(ISERR(Q12/P12), "", Q12/P12)</f>
        <v/>
      </c>
      <c r="S12" s="461" t="str">
        <f aca="false" ca="false" dt2D="false" dtr="false" t="normal">IF(ISERR(P12*N12), "", P12*N12)</f>
        <v/>
      </c>
      <c r="T12" s="463" t="n"/>
      <c r="U12" s="470" t="e">
        <f aca="false" ca="false" dt2D="false" dtr="false" t="normal">S12*(1+T12)</f>
        <v>#VALUE!</v>
      </c>
    </row>
    <row ht="15.75" outlineLevel="0" r="13">
      <c r="A13" s="31" t="n"/>
      <c r="B13" s="31" t="n"/>
      <c r="C13" s="31" t="n"/>
      <c r="D13" s="31" t="n"/>
      <c r="E13" s="31" t="n"/>
      <c r="F13" s="31" t="n"/>
      <c r="G13" s="45" t="n"/>
      <c r="H13" s="438" t="n">
        <v>4</v>
      </c>
      <c r="I13" s="440" t="n"/>
      <c r="J13" s="442" t="n"/>
      <c r="K13" s="442" t="n"/>
      <c r="L13" s="442" t="n"/>
      <c r="M13" s="447" t="n">
        <f aca="false" ca="false" dt2D="false" dtr="false" t="normal">J13+K13+L13</f>
        <v>0</v>
      </c>
      <c r="N13" s="448" t="n"/>
      <c r="O13" s="452" t="n">
        <f aca="false" ca="false" dt2D="false" dtr="false" t="normal">COUNT(J13:L13)</f>
        <v>0</v>
      </c>
      <c r="P13" s="153" t="str">
        <f aca="false" ca="false" dt2D="false" dtr="false" t="normal">IF(ISERR(AVERAGE(J13:L13)), "", AVERAGE(J13:L13))</f>
        <v/>
      </c>
      <c r="Q13" s="153" t="str">
        <f aca="false" ca="false" dt2D="false" dtr="false" t="normal">IF(ISERR(_XLFN.STDEV.S(J13:L13)), "", _XLFN.STDEV.S(J13:L13))</f>
        <v/>
      </c>
      <c r="R13" s="154" t="str">
        <f aca="false" ca="false" dt2D="false" dtr="false" t="normal">IF(ISERR(Q13/P13), "", Q13/P13)</f>
        <v/>
      </c>
      <c r="S13" s="461" t="str">
        <f aca="false" ca="false" dt2D="false" dtr="false" t="normal">IF(ISERR(P13*N13), "", P13*N13)</f>
        <v/>
      </c>
      <c r="T13" s="463" t="n"/>
      <c r="U13" s="470" t="e">
        <f aca="false" ca="false" dt2D="false" dtr="false" t="normal">S13*(1+T13)</f>
        <v>#VALUE!</v>
      </c>
      <c r="W13" s="487" t="n"/>
    </row>
    <row customHeight="true" ht="15" outlineLevel="0" r="14">
      <c r="A14" s="31" t="n"/>
      <c r="B14" s="31" t="n"/>
      <c r="C14" s="31" t="n"/>
      <c r="D14" s="31" t="n"/>
      <c r="E14" s="31" t="n"/>
      <c r="F14" s="31" t="n"/>
      <c r="G14" s="45" t="n"/>
      <c r="H14" s="438" t="n">
        <v>5</v>
      </c>
      <c r="I14" s="440" t="n"/>
      <c r="J14" s="442" t="n"/>
      <c r="K14" s="442" t="n"/>
      <c r="L14" s="442" t="n"/>
      <c r="M14" s="447" t="n">
        <f aca="false" ca="false" dt2D="false" dtr="false" t="normal">J14+K14+L14</f>
        <v>0</v>
      </c>
      <c r="N14" s="448" t="n"/>
      <c r="O14" s="452" t="n">
        <f aca="false" ca="false" dt2D="false" dtr="false" t="normal">COUNT(J14:L14)</f>
        <v>0</v>
      </c>
      <c r="P14" s="153" t="str">
        <f aca="false" ca="false" dt2D="false" dtr="false" t="normal">IF(ISERR(AVERAGE(J14:L14)), "", AVERAGE(J14:L14))</f>
        <v/>
      </c>
      <c r="Q14" s="153" t="str">
        <f aca="false" ca="false" dt2D="false" dtr="false" t="normal">IF(ISERR(_XLFN.STDEV.S(J14:L14)), "", _XLFN.STDEV.S(J14:L14))</f>
        <v/>
      </c>
      <c r="R14" s="154" t="str">
        <f aca="false" ca="false" dt2D="false" dtr="false" t="normal">IF(ISERR(Q14/P14), "", Q14/P14)</f>
        <v/>
      </c>
      <c r="S14" s="461" t="str">
        <f aca="false" ca="false" dt2D="false" dtr="false" t="normal">IF(ISERR(P14*N14), "", P14*N14)</f>
        <v/>
      </c>
      <c r="T14" s="463" t="n"/>
      <c r="U14" s="470" t="e">
        <f aca="false" ca="false" dt2D="false" dtr="false" t="normal">S14*(1+T14)</f>
        <v>#VALUE!</v>
      </c>
      <c r="W14" s="511" t="n"/>
    </row>
    <row customHeight="true" ht="15" outlineLevel="0" r="15">
      <c r="A15" s="31" t="n"/>
      <c r="B15" s="31" t="n"/>
      <c r="C15" s="31" t="n"/>
      <c r="D15" s="31" t="n"/>
      <c r="E15" s="31" t="n"/>
      <c r="F15" s="31" t="n"/>
      <c r="G15" s="45" t="n"/>
      <c r="H15" s="438" t="n">
        <v>6</v>
      </c>
      <c r="I15" s="440" t="n"/>
      <c r="J15" s="442" t="n"/>
      <c r="K15" s="442" t="n"/>
      <c r="L15" s="442" t="n"/>
      <c r="M15" s="447" t="n">
        <f aca="false" ca="false" dt2D="false" dtr="false" t="normal">J15+K15+L15</f>
        <v>0</v>
      </c>
      <c r="N15" s="448" t="n"/>
      <c r="O15" s="452" t="n">
        <f aca="false" ca="false" dt2D="false" dtr="false" t="normal">COUNT(J15:L15)</f>
        <v>0</v>
      </c>
      <c r="P15" s="153" t="str">
        <f aca="false" ca="false" dt2D="false" dtr="false" t="normal">IF(ISERR(AVERAGE(J15:L15)), "", AVERAGE(J15:L15))</f>
        <v/>
      </c>
      <c r="Q15" s="153" t="str">
        <f aca="false" ca="false" dt2D="false" dtr="false" t="normal">IF(ISERR(_XLFN.STDEV.S(J15:L15)), "", _XLFN.STDEV.S(J15:L15))</f>
        <v/>
      </c>
      <c r="R15" s="154" t="str">
        <f aca="false" ca="false" dt2D="false" dtr="false" t="normal">IF(ISERR(Q15/P15), "", Q15/P15)</f>
        <v/>
      </c>
      <c r="S15" s="461" t="str">
        <f aca="false" ca="false" dt2D="false" dtr="false" t="normal">IF(ISERR(P15*N15), "", P15*N15)</f>
        <v/>
      </c>
      <c r="T15" s="463" t="n"/>
      <c r="U15" s="470" t="e">
        <f aca="false" ca="false" dt2D="false" dtr="false" t="normal">S15*(1+T15)</f>
        <v>#VALUE!</v>
      </c>
      <c r="W15" s="511" t="n"/>
    </row>
    <row customHeight="true" ht="15" outlineLevel="0" r="16">
      <c r="A16" s="31" t="n"/>
      <c r="B16" s="31" t="n"/>
      <c r="C16" s="31" t="n"/>
      <c r="D16" s="31" t="n"/>
      <c r="E16" s="31" t="n"/>
      <c r="F16" s="31" t="n"/>
      <c r="G16" s="45" t="n"/>
      <c r="H16" s="438" t="n">
        <v>7</v>
      </c>
      <c r="I16" s="440" t="n"/>
      <c r="J16" s="442" t="n"/>
      <c r="K16" s="442" t="n"/>
      <c r="L16" s="442" t="n"/>
      <c r="M16" s="447" t="n">
        <f aca="false" ca="false" dt2D="false" dtr="false" t="normal">J16+K16+L16</f>
        <v>0</v>
      </c>
      <c r="N16" s="448" t="n"/>
      <c r="O16" s="452" t="n">
        <f aca="false" ca="false" dt2D="false" dtr="false" t="normal">COUNT(J16:L16)</f>
        <v>0</v>
      </c>
      <c r="P16" s="153" t="str">
        <f aca="false" ca="false" dt2D="false" dtr="false" t="normal">IF(ISERR(AVERAGE(J16:L16)), "", AVERAGE(J16:L16))</f>
        <v/>
      </c>
      <c r="Q16" s="153" t="str">
        <f aca="false" ca="false" dt2D="false" dtr="false" t="normal">IF(ISERR(_XLFN.STDEV.S(J16:L16)), "", _XLFN.STDEV.S(J16:L16))</f>
        <v/>
      </c>
      <c r="R16" s="154" t="str">
        <f aca="false" ca="false" dt2D="false" dtr="false" t="normal">IF(ISERR(Q16/P16), "", Q16/P16)</f>
        <v/>
      </c>
      <c r="S16" s="461" t="str">
        <f aca="false" ca="false" dt2D="false" dtr="false" t="normal">IF(ISERR(P16*N16), "", P16*N16)</f>
        <v/>
      </c>
      <c r="T16" s="463" t="n"/>
      <c r="U16" s="470" t="e">
        <f aca="false" ca="false" dt2D="false" dtr="false" t="normal">S16*(1+T16)</f>
        <v>#VALUE!</v>
      </c>
      <c r="W16" s="511" t="n"/>
    </row>
    <row customHeight="true" ht="6" outlineLevel="0" r="17">
      <c r="A17" s="38" t="n"/>
      <c r="B17" s="38" t="n"/>
      <c r="C17" s="38" t="n"/>
      <c r="D17" s="38" t="n"/>
      <c r="E17" s="38" t="n"/>
      <c r="F17" s="38" t="n"/>
      <c r="G17" s="38" t="n"/>
      <c r="H17" s="490" t="n"/>
      <c r="I17" s="493" t="n"/>
      <c r="J17" s="493" t="n"/>
      <c r="K17" s="493" t="n"/>
      <c r="L17" s="493" t="n"/>
      <c r="M17" s="497" t="n"/>
      <c r="N17" s="493" t="n"/>
      <c r="O17" s="493" t="n"/>
      <c r="P17" s="499" t="n"/>
      <c r="Q17" s="499" t="n"/>
      <c r="R17" s="501" t="n"/>
      <c r="S17" s="499" t="n"/>
      <c r="T17" s="503" t="n"/>
      <c r="U17" s="499" t="n"/>
      <c r="W17" s="0" t="n"/>
    </row>
    <row customHeight="true" ht="33" outlineLevel="0" r="18">
      <c r="A18" s="489" t="s">
        <v>132</v>
      </c>
      <c r="B18" s="492" t="s"/>
      <c r="C18" s="494" t="s"/>
      <c r="D18" s="496" t="s"/>
      <c r="E18" s="498" t="s"/>
      <c r="F18" s="500" t="s"/>
      <c r="G18" s="502" t="s"/>
      <c r="H18" s="504" t="s">
        <v>138</v>
      </c>
      <c r="I18" s="505" t="s"/>
      <c r="J18" s="506" t="s"/>
      <c r="K18" s="507" t="s"/>
      <c r="L18" s="509" t="s"/>
      <c r="M18" s="510" t="s"/>
      <c r="N18" s="512" t="s"/>
      <c r="O18" s="513" t="s"/>
      <c r="P18" s="514" t="s"/>
      <c r="Q18" s="515" t="n"/>
      <c r="R18" s="516" t="n"/>
      <c r="S18" s="139" t="n">
        <f aca="false" ca="false" dt2D="false" dtr="false" t="normal">SUM(S10:S17)</f>
        <v>0</v>
      </c>
      <c r="T18" s="517" t="n"/>
      <c r="U18" s="139" t="e">
        <f aca="false" ca="false" dt2D="false" dtr="false" t="normal">SUM(U10:U17)</f>
        <v>#VALUE!</v>
      </c>
      <c r="W18" s="518" t="n"/>
    </row>
    <row customHeight="true" ht="23.25" outlineLevel="0" r="19">
      <c r="A19" s="37" t="s"/>
      <c r="B19" s="37" t="s"/>
      <c r="C19" s="37" t="s"/>
      <c r="D19" s="37" t="s"/>
      <c r="E19" s="37" t="s"/>
      <c r="F19" s="37" t="s"/>
      <c r="G19" s="37" t="s"/>
      <c r="H19" s="439" t="n"/>
      <c r="I19" s="436" t="n"/>
      <c r="J19" s="443" t="n"/>
      <c r="K19" s="443" t="n"/>
      <c r="L19" s="443" t="n"/>
      <c r="M19" s="443" t="n"/>
      <c r="N19" s="443" t="n"/>
      <c r="O19" s="443" t="n"/>
      <c r="P19" s="443" t="n"/>
      <c r="Q19" s="443" t="n"/>
      <c r="R19" s="445" t="n"/>
      <c r="S19" s="443" t="n"/>
      <c r="T19" s="446" t="n"/>
      <c r="U19" s="443" t="n"/>
    </row>
    <row outlineLevel="0" r="20">
      <c r="A20" s="451" t="s">
        <v>121</v>
      </c>
      <c r="B20" s="451" t="s"/>
      <c r="C20" s="451" t="s"/>
      <c r="D20" s="451" t="s"/>
      <c r="E20" s="451" t="s"/>
      <c r="F20" s="451" t="s"/>
      <c r="G20" s="451" t="s"/>
      <c r="I20" s="436" t="n"/>
      <c r="J20" s="436" t="n"/>
      <c r="K20" s="436" t="n"/>
      <c r="L20" s="436" t="n"/>
      <c r="M20" s="436" t="n"/>
      <c r="N20" s="436" t="n"/>
      <c r="O20" s="436" t="n"/>
      <c r="P20" s="436" t="n"/>
      <c r="Q20" s="436" t="n"/>
      <c r="S20" s="436" t="n"/>
      <c r="U20" s="436" t="n"/>
    </row>
    <row customHeight="true" ht="105" outlineLevel="0" r="21">
      <c r="A21" s="451" t="s"/>
      <c r="B21" s="451" t="s"/>
      <c r="C21" s="451" t="s"/>
      <c r="D21" s="451" t="s"/>
      <c r="E21" s="451" t="s"/>
      <c r="F21" s="451" t="s"/>
      <c r="G21" s="451" t="s"/>
      <c r="I21" s="436" t="n"/>
      <c r="J21" s="436" t="n"/>
      <c r="K21" s="436" t="n"/>
      <c r="L21" s="436" t="n"/>
      <c r="M21" s="436" t="n"/>
      <c r="N21" s="436" t="n"/>
      <c r="O21" s="436" t="n"/>
      <c r="P21" s="436" t="n"/>
      <c r="Q21" s="436" t="n"/>
      <c r="S21" s="436" t="n"/>
      <c r="U21" s="436" t="n"/>
    </row>
    <row outlineLevel="0" r="22">
      <c r="I22" s="436" t="n"/>
      <c r="J22" s="436" t="n"/>
      <c r="K22" s="436" t="n"/>
      <c r="L22" s="436" t="n"/>
      <c r="M22" s="436" t="n"/>
      <c r="N22" s="436" t="n"/>
      <c r="O22" s="436" t="n"/>
      <c r="P22" s="436" t="n"/>
      <c r="Q22" s="436" t="n"/>
      <c r="S22" s="436" t="n"/>
      <c r="U22" s="436" t="n"/>
    </row>
    <row outlineLevel="0" r="23">
      <c r="I23" s="436" t="n"/>
      <c r="J23" s="436" t="n"/>
      <c r="K23" s="436" t="n"/>
      <c r="L23" s="436" t="n"/>
      <c r="M23" s="436" t="n"/>
      <c r="N23" s="436" t="n"/>
      <c r="O23" s="436" t="n"/>
      <c r="P23" s="436" t="n"/>
      <c r="Q23" s="436" t="n"/>
      <c r="S23" s="436" t="n"/>
      <c r="U23" s="436" t="n"/>
    </row>
    <row outlineLevel="0" r="24">
      <c r="I24" s="436" t="n"/>
      <c r="J24" s="436" t="n"/>
      <c r="K24" s="436" t="n"/>
      <c r="L24" s="436" t="n"/>
      <c r="M24" s="436" t="n"/>
      <c r="N24" s="436" t="n"/>
      <c r="O24" s="436" t="n"/>
      <c r="P24" s="436" t="n"/>
      <c r="Q24" s="436" t="n"/>
      <c r="S24" s="436" t="n"/>
      <c r="U24" s="436" t="n"/>
    </row>
    <row outlineLevel="0" r="25">
      <c r="I25" s="436" t="n"/>
      <c r="J25" s="436" t="n"/>
      <c r="K25" s="436" t="n"/>
      <c r="L25" s="436" t="n"/>
      <c r="M25" s="436" t="n"/>
      <c r="N25" s="436" t="n"/>
      <c r="O25" s="436" t="n"/>
      <c r="P25" s="436" t="n"/>
      <c r="Q25" s="436" t="n"/>
      <c r="S25" s="436" t="n"/>
      <c r="U25" s="436" t="n"/>
    </row>
    <row outlineLevel="0" r="26">
      <c r="I26" s="436" t="n"/>
      <c r="J26" s="436" t="n"/>
      <c r="K26" s="436" t="n"/>
      <c r="L26" s="436" t="n"/>
      <c r="M26" s="436" t="n"/>
      <c r="N26" s="436" t="n"/>
      <c r="O26" s="436" t="n"/>
      <c r="P26" s="436" t="n"/>
      <c r="Q26" s="436" t="n"/>
      <c r="S26" s="436" t="n"/>
      <c r="U26" s="436" t="n"/>
    </row>
    <row outlineLevel="0" r="27">
      <c r="I27" s="436" t="n"/>
      <c r="J27" s="436" t="n"/>
      <c r="K27" s="436" t="n"/>
      <c r="L27" s="436" t="n"/>
      <c r="M27" s="436" t="n"/>
      <c r="N27" s="436" t="n"/>
      <c r="O27" s="436" t="n"/>
      <c r="P27" s="436" t="n"/>
      <c r="Q27" s="436" t="n"/>
      <c r="S27" s="436" t="n"/>
      <c r="U27" s="436" t="n"/>
    </row>
    <row outlineLevel="0" r="28">
      <c r="I28" s="436" t="n"/>
      <c r="J28" s="436" t="n"/>
      <c r="K28" s="436" t="n"/>
      <c r="L28" s="436" t="n"/>
      <c r="M28" s="436" t="n"/>
      <c r="N28" s="436" t="n"/>
      <c r="O28" s="436" t="n"/>
      <c r="P28" s="436" t="n"/>
      <c r="Q28" s="436" t="n"/>
      <c r="S28" s="436" t="n"/>
      <c r="U28" s="436" t="n"/>
    </row>
    <row outlineLevel="0" r="29">
      <c r="I29" s="436" t="n"/>
      <c r="J29" s="436" t="n"/>
      <c r="K29" s="436" t="n"/>
      <c r="L29" s="436" t="n"/>
      <c r="M29" s="436" t="n"/>
      <c r="N29" s="436" t="n"/>
      <c r="O29" s="436" t="n"/>
      <c r="P29" s="436" t="n"/>
      <c r="Q29" s="436" t="n"/>
      <c r="S29" s="436" t="n"/>
      <c r="U29" s="436" t="n"/>
    </row>
    <row outlineLevel="0" r="30">
      <c r="I30" s="436" t="n"/>
      <c r="J30" s="436" t="n"/>
      <c r="K30" s="436" t="n"/>
      <c r="L30" s="436" t="n"/>
      <c r="M30" s="436" t="n"/>
      <c r="N30" s="436" t="n"/>
      <c r="O30" s="436" t="n"/>
      <c r="P30" s="436" t="n"/>
      <c r="Q30" s="436" t="n"/>
      <c r="S30" s="436" t="n"/>
      <c r="U30" s="436" t="n"/>
    </row>
    <row outlineLevel="0" r="31">
      <c r="I31" s="436" t="n"/>
      <c r="J31" s="436" t="n"/>
      <c r="K31" s="436" t="n"/>
      <c r="L31" s="436" t="n"/>
      <c r="M31" s="436" t="n"/>
      <c r="N31" s="436" t="n"/>
      <c r="O31" s="436" t="n"/>
      <c r="P31" s="436" t="n"/>
      <c r="Q31" s="436" t="n"/>
      <c r="S31" s="436" t="n"/>
      <c r="U31" s="436" t="n"/>
    </row>
    <row outlineLevel="0" r="32">
      <c r="I32" s="436" t="n"/>
      <c r="J32" s="436" t="n"/>
      <c r="K32" s="436" t="n"/>
      <c r="L32" s="436" t="n"/>
      <c r="M32" s="436" t="n"/>
      <c r="N32" s="436" t="n"/>
      <c r="O32" s="436" t="n"/>
      <c r="P32" s="436" t="n"/>
      <c r="Q32" s="436" t="n"/>
      <c r="S32" s="436" t="n"/>
      <c r="U32" s="436" t="n"/>
    </row>
    <row outlineLevel="0" r="33">
      <c r="I33" s="436" t="n"/>
      <c r="J33" s="436" t="n"/>
      <c r="K33" s="436" t="n"/>
      <c r="L33" s="436" t="n"/>
      <c r="M33" s="436" t="n"/>
      <c r="N33" s="436" t="n"/>
      <c r="O33" s="436" t="n"/>
      <c r="P33" s="436" t="n"/>
      <c r="Q33" s="436" t="n"/>
      <c r="S33" s="436" t="n"/>
      <c r="U33" s="436" t="n"/>
    </row>
    <row outlineLevel="0" r="34">
      <c r="I34" s="436" t="n"/>
      <c r="J34" s="436" t="n"/>
      <c r="K34" s="436" t="n"/>
      <c r="L34" s="436" t="n"/>
      <c r="M34" s="436" t="n"/>
      <c r="N34" s="436" t="n"/>
      <c r="O34" s="436" t="n"/>
      <c r="P34" s="436" t="n"/>
      <c r="Q34" s="436" t="n"/>
      <c r="S34" s="436" t="n"/>
      <c r="U34" s="436" t="n"/>
    </row>
    <row outlineLevel="0" r="35">
      <c r="I35" s="436" t="n"/>
      <c r="J35" s="436" t="n"/>
      <c r="K35" s="436" t="n"/>
      <c r="L35" s="436" t="n"/>
      <c r="M35" s="436" t="n"/>
      <c r="N35" s="436" t="n"/>
      <c r="O35" s="436" t="n"/>
      <c r="P35" s="436" t="n"/>
      <c r="Q35" s="436" t="n"/>
      <c r="S35" s="436" t="n"/>
      <c r="U35" s="436" t="n"/>
    </row>
    <row outlineLevel="0" r="36">
      <c r="I36" s="436" t="n"/>
      <c r="J36" s="436" t="n"/>
      <c r="K36" s="436" t="n"/>
      <c r="L36" s="436" t="n"/>
      <c r="M36" s="436" t="n"/>
      <c r="N36" s="436" t="n"/>
      <c r="O36" s="436" t="n"/>
      <c r="P36" s="436" t="n"/>
      <c r="Q36" s="436" t="n"/>
      <c r="S36" s="436" t="n"/>
      <c r="U36" s="436" t="n"/>
    </row>
    <row outlineLevel="0" r="37">
      <c r="I37" s="436" t="n"/>
      <c r="J37" s="436" t="n"/>
      <c r="K37" s="436" t="n"/>
      <c r="L37" s="436" t="n"/>
      <c r="M37" s="436" t="n"/>
      <c r="N37" s="436" t="n"/>
      <c r="O37" s="436" t="n"/>
      <c r="P37" s="436" t="n"/>
      <c r="Q37" s="436" t="n"/>
      <c r="S37" s="436" t="n"/>
      <c r="U37" s="436" t="n"/>
    </row>
    <row outlineLevel="0" r="38">
      <c r="I38" s="436" t="n"/>
      <c r="J38" s="436" t="n"/>
      <c r="K38" s="436" t="n"/>
      <c r="L38" s="436" t="n"/>
      <c r="M38" s="436" t="n"/>
      <c r="N38" s="436" t="n"/>
      <c r="O38" s="436" t="n"/>
      <c r="P38" s="436" t="n"/>
      <c r="Q38" s="436" t="n"/>
      <c r="S38" s="436" t="n"/>
      <c r="U38" s="436" t="n"/>
    </row>
    <row outlineLevel="0" r="39">
      <c r="I39" s="436" t="n"/>
      <c r="J39" s="436" t="n"/>
      <c r="K39" s="436" t="n"/>
      <c r="L39" s="436" t="n"/>
      <c r="M39" s="436" t="n"/>
      <c r="N39" s="436" t="n"/>
      <c r="O39" s="436" t="n"/>
      <c r="P39" s="436" t="n"/>
      <c r="Q39" s="436" t="n"/>
      <c r="S39" s="436" t="n"/>
      <c r="U39" s="436" t="n"/>
    </row>
    <row outlineLevel="0" r="40">
      <c r="I40" s="436" t="n"/>
      <c r="J40" s="436" t="n"/>
      <c r="K40" s="436" t="n"/>
      <c r="L40" s="436" t="n"/>
      <c r="M40" s="436" t="n"/>
      <c r="N40" s="436" t="n"/>
      <c r="O40" s="436" t="n"/>
      <c r="P40" s="436" t="n"/>
      <c r="Q40" s="436" t="n"/>
      <c r="S40" s="436" t="n"/>
      <c r="U40" s="436" t="n"/>
    </row>
    <row outlineLevel="0" r="41">
      <c r="I41" s="436" t="n"/>
      <c r="J41" s="436" t="n"/>
      <c r="K41" s="436" t="n"/>
      <c r="L41" s="436" t="n"/>
      <c r="M41" s="436" t="n"/>
      <c r="N41" s="436" t="n"/>
      <c r="O41" s="436" t="n"/>
      <c r="P41" s="436" t="n"/>
      <c r="Q41" s="436" t="n"/>
      <c r="S41" s="436" t="n"/>
      <c r="U41" s="436" t="n"/>
    </row>
    <row outlineLevel="0" r="42">
      <c r="I42" s="436" t="n"/>
      <c r="J42" s="436" t="n"/>
      <c r="K42" s="436" t="n"/>
      <c r="L42" s="436" t="n"/>
      <c r="M42" s="436" t="n"/>
      <c r="N42" s="436" t="n"/>
      <c r="O42" s="436" t="n"/>
      <c r="P42" s="436" t="n"/>
      <c r="Q42" s="436" t="n"/>
      <c r="S42" s="436" t="n"/>
      <c r="U42" s="436" t="n"/>
    </row>
    <row outlineLevel="0" r="43">
      <c r="I43" s="436" t="n"/>
      <c r="J43" s="436" t="n"/>
      <c r="K43" s="436" t="n"/>
      <c r="L43" s="436" t="n"/>
      <c r="M43" s="436" t="n"/>
      <c r="N43" s="436" t="n"/>
      <c r="O43" s="436" t="n"/>
      <c r="P43" s="436" t="n"/>
      <c r="Q43" s="436" t="n"/>
      <c r="S43" s="436" t="n"/>
      <c r="U43" s="436" t="n"/>
    </row>
    <row outlineLevel="0" r="44">
      <c r="I44" s="436" t="n"/>
      <c r="J44" s="436" t="n"/>
      <c r="K44" s="436" t="n"/>
      <c r="L44" s="436" t="n"/>
      <c r="M44" s="436" t="n"/>
      <c r="N44" s="436" t="n"/>
      <c r="O44" s="436" t="n"/>
      <c r="P44" s="436" t="n"/>
      <c r="Q44" s="436" t="n"/>
      <c r="S44" s="436" t="n"/>
      <c r="U44" s="436" t="n"/>
    </row>
    <row outlineLevel="0" r="45">
      <c r="I45" s="436" t="n"/>
      <c r="J45" s="436" t="n"/>
      <c r="K45" s="436" t="n"/>
      <c r="L45" s="436" t="n"/>
      <c r="M45" s="436" t="n"/>
      <c r="N45" s="436" t="n"/>
      <c r="O45" s="436" t="n"/>
      <c r="P45" s="436" t="n"/>
      <c r="Q45" s="436" t="n"/>
      <c r="S45" s="436" t="n"/>
      <c r="U45" s="436" t="n"/>
    </row>
    <row outlineLevel="0" r="46">
      <c r="I46" s="436" t="n"/>
      <c r="J46" s="436" t="n"/>
      <c r="K46" s="436" t="n"/>
      <c r="L46" s="436" t="n"/>
      <c r="M46" s="436" t="n"/>
      <c r="N46" s="436" t="n"/>
      <c r="O46" s="436" t="n"/>
      <c r="P46" s="436" t="n"/>
      <c r="Q46" s="436" t="n"/>
      <c r="S46" s="436" t="n"/>
      <c r="U46" s="436" t="n"/>
    </row>
    <row outlineLevel="0" r="47">
      <c r="I47" s="436" t="n"/>
      <c r="J47" s="436" t="n"/>
      <c r="K47" s="436" t="n"/>
      <c r="L47" s="436" t="n"/>
      <c r="M47" s="436" t="n"/>
      <c r="N47" s="436" t="n"/>
      <c r="O47" s="436" t="n"/>
      <c r="P47" s="436" t="n"/>
      <c r="Q47" s="436" t="n"/>
      <c r="S47" s="436" t="n"/>
      <c r="U47" s="436" t="n"/>
    </row>
    <row outlineLevel="0" r="48">
      <c r="I48" s="436" t="n"/>
      <c r="J48" s="436" t="n"/>
      <c r="K48" s="436" t="n"/>
      <c r="L48" s="436" t="n"/>
      <c r="M48" s="436" t="n"/>
      <c r="N48" s="436" t="n"/>
      <c r="O48" s="436" t="n"/>
      <c r="P48" s="436" t="n"/>
      <c r="Q48" s="436" t="n"/>
      <c r="S48" s="436" t="n"/>
      <c r="U48" s="436" t="n"/>
    </row>
    <row outlineLevel="0" r="49">
      <c r="I49" s="436" t="n"/>
      <c r="J49" s="436" t="n"/>
      <c r="K49" s="436" t="n"/>
      <c r="L49" s="436" t="n"/>
      <c r="M49" s="436" t="n"/>
      <c r="N49" s="436" t="n"/>
      <c r="O49" s="436" t="n"/>
      <c r="P49" s="436" t="n"/>
      <c r="Q49" s="436" t="n"/>
      <c r="S49" s="436" t="n"/>
      <c r="U49" s="436" t="n"/>
    </row>
  </sheetData>
  <mergeCells count="27">
    <mergeCell ref="H1:U1"/>
    <mergeCell ref="H2:U2"/>
    <mergeCell ref="H3:U3"/>
    <mergeCell ref="H4:U4"/>
    <mergeCell ref="H5:U5"/>
    <mergeCell ref="A20:G21"/>
    <mergeCell ref="A18:G19"/>
    <mergeCell ref="H18:P18"/>
    <mergeCell ref="B8:B9"/>
    <mergeCell ref="X8:X11"/>
    <mergeCell ref="W9:W11"/>
    <mergeCell ref="P7:R7"/>
    <mergeCell ref="U7:U8"/>
    <mergeCell ref="A7:B7"/>
    <mergeCell ref="C7:D7"/>
    <mergeCell ref="E7:F7"/>
    <mergeCell ref="H7:H8"/>
    <mergeCell ref="G7:G9"/>
    <mergeCell ref="C8:C9"/>
    <mergeCell ref="D8:D9"/>
    <mergeCell ref="I7:I8"/>
    <mergeCell ref="E8:E9"/>
    <mergeCell ref="F8:F9"/>
    <mergeCell ref="J7:M7"/>
    <mergeCell ref="N7:N8"/>
    <mergeCell ref="O7:O8"/>
    <mergeCell ref="A8:A9"/>
  </mergeCells>
  <conditionalFormatting pivot="false" sqref="R17">
    <cfRule aboveAverage="true" bottom="false" dxfId="1" equalAverage="false" operator="greaterThanOrEqual" percent="false" priority="4" stopIfTrue="true" type="cellIs">
      <formula>0.33</formula>
    </cfRule>
  </conditionalFormatting>
  <conditionalFormatting pivot="false" sqref="R10:R16">
    <cfRule aboveAverage="true" bottom="false" dxfId="0" equalAverage="false" operator="between" percent="false" priority="3" stopIfTrue="true" type="cellIs">
      <formula>33</formula>
      <formula>100</formula>
    </cfRule>
  </conditionalFormatting>
  <conditionalFormatting pivot="false" sqref="R10:R16">
    <cfRule aboveAverage="true" bottom="false" dxfId="0" equalAverage="false" operator="greaterThanOrEqual" percent="false" priority="2" stopIfTrue="true" type="cellIs">
      <formula>0.33</formula>
    </cfRule>
  </conditionalFormatting>
  <conditionalFormatting pivot="false" sqref="R10:R16">
    <cfRule aboveAverage="true" bottom="false" dxfId="1" equalAverage="false" operator="greaterThanOrEqual" percent="false" priority="1" stopIfTrue="true" type="cellIs">
      <formula>0.33</formula>
    </cfRule>
  </conditionalFormatting>
  <pageMargins bottom="0.59055113792419434" footer="0" header="0" left="0.39370077848434448" right="0.39370077848434448" top="0.59055113792419434"/>
  <pageSetup fitToHeight="1" fitToWidth="1" orientation="landscape" paperHeight="297mm" paperSize="9" paperWidth="210mm" scale="98"/>
  <colBreaks count="1" manualBreakCount="1">
    <brk id="21" man="true" max="1048575"/>
  </colBreaks>
  <drawing r:id="rId1"/>
</worksheet>
</file>

<file path=xl/worksheets/sheet7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7030A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519" width="36.142858133687632"/>
    <col customWidth="true" max="2" min="2" outlineLevel="0" style="520" width="48.999999492501452"/>
    <col bestFit="true" customWidth="true" max="16384" min="3" outlineLevel="0" style="479" width="9.1428569495243632"/>
  </cols>
  <sheetData>
    <row customHeight="true" ht="21.75" outlineLevel="0" r="1">
      <c r="A1" s="8" t="s">
        <v>0</v>
      </c>
      <c r="B1" s="8" t="s"/>
    </row>
    <row customHeight="true" ht="54.75" outlineLevel="0" r="2">
      <c r="A2" s="8" t="n"/>
      <c r="B2" s="8" t="s"/>
    </row>
    <row ht="15.75" outlineLevel="0" r="3">
      <c r="A3" s="524" t="s">
        <v>1</v>
      </c>
      <c r="B3" s="526" t="s"/>
    </row>
    <row ht="15.75" outlineLevel="0" r="4">
      <c r="A4" s="527" t="n"/>
      <c r="B4" s="527" t="n"/>
    </row>
    <row customHeight="true" ht="86.25" outlineLevel="0" r="5">
      <c r="A5" s="523" t="s">
        <v>6</v>
      </c>
      <c r="B5" s="523" t="n"/>
    </row>
    <row customHeight="true" ht="133.5" outlineLevel="0" r="6">
      <c r="A6" s="523" t="s">
        <v>141</v>
      </c>
      <c r="B6" s="523" t="s">
        <v>145</v>
      </c>
    </row>
    <row customHeight="true" ht="91.5" outlineLevel="0" r="7">
      <c r="A7" s="523" t="s">
        <v>140</v>
      </c>
      <c r="B7" s="528" t="s">
        <v>142</v>
      </c>
    </row>
    <row customHeight="true" ht="29.25" outlineLevel="0" r="8">
      <c r="A8" s="523" t="s">
        <v>143</v>
      </c>
      <c r="B8" s="530" t="s"/>
    </row>
    <row ht="15.75" outlineLevel="0" r="9">
      <c r="A9" s="521" t="n"/>
      <c r="B9" s="521" t="n"/>
    </row>
    <row ht="15.75" outlineLevel="0" r="10">
      <c r="A10" s="521" t="s">
        <v>19</v>
      </c>
      <c r="B10" s="521" t="s"/>
    </row>
    <row ht="15.75" outlineLevel="0" r="11">
      <c r="A11" s="521" t="n"/>
      <c r="B11" s="521" t="n"/>
    </row>
    <row ht="15.75" outlineLevel="0" r="12">
      <c r="A12" s="525" t="s">
        <v>21</v>
      </c>
      <c r="B12" s="525" t="s">
        <v>23</v>
      </c>
    </row>
    <row ht="15.75" outlineLevel="0" r="13">
      <c r="A13" s="521" t="n"/>
      <c r="B13" s="521" t="n"/>
    </row>
    <row ht="15.75" outlineLevel="0" r="14">
      <c r="A14" s="529" t="s">
        <v>144</v>
      </c>
      <c r="B14" s="521" t="n"/>
    </row>
    <row ht="15.75" outlineLevel="0" r="15">
      <c r="A15" s="522" t="n"/>
      <c r="B15" s="521" t="n"/>
    </row>
    <row customHeight="true" ht="29.25" outlineLevel="0" r="16">
      <c r="A16" s="525" t="s">
        <v>2</v>
      </c>
      <c r="B16" s="525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8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399980008602142"/>
    <outlinePr summaryBelow="true" summaryRight="true"/>
  </sheetPr>
  <dimension ref="A1:P24"/>
  <sheetViews>
    <sheetView showZeros="true" workbookViewId="0"/>
  </sheetViews>
  <sheetFormatPr baseColWidth="8" customHeight="false" defaultColWidth="9.1406253092569258" defaultRowHeight="15" zeroHeight="false"/>
  <cols>
    <col customWidth="true" max="2" min="2" outlineLevel="0" width="10.571428813094546"/>
    <col customWidth="true" max="4" min="4" outlineLevel="0" width="10.857143050475637"/>
    <col customWidth="true" max="6" min="6" outlineLevel="0" width="11.714285762618909"/>
    <col customWidth="true" max="7" min="7" outlineLevel="0" width="11.428570848573091"/>
    <col customWidth="true" max="8" min="8" outlineLevel="0" style="433" width="5.4285715252378184"/>
    <col customWidth="true" max="9" min="9" outlineLevel="0" width="41.428570510240732"/>
    <col customWidth="true" max="10" min="10" outlineLevel="0" width="36.857142712143272"/>
    <col customWidth="true" max="11" min="11" outlineLevel="0" width="19.285714744879634"/>
    <col customWidth="true" max="12" min="12" outlineLevel="0" width="25.857142881309453"/>
  </cols>
  <sheetData>
    <row customHeight="true" ht="19.5" outlineLevel="0" r="1">
      <c r="H1" s="9" t="s">
        <v>154</v>
      </c>
      <c r="I1" s="9" t="s"/>
      <c r="J1" s="9" t="s"/>
      <c r="K1" s="9" t="s"/>
      <c r="L1" s="9" t="s"/>
    </row>
    <row customHeight="true" ht="21.75" outlineLevel="0" r="2">
      <c r="H2" s="539" t="s">
        <v>148</v>
      </c>
      <c r="I2" s="539" t="s"/>
      <c r="J2" s="539" t="s"/>
      <c r="K2" s="539" t="s"/>
      <c r="L2" s="539" t="s"/>
    </row>
    <row customHeight="true" ht="35.25" outlineLevel="0" r="3">
      <c r="H3" s="544" t="n"/>
      <c r="I3" s="545" t="s"/>
      <c r="J3" s="547" t="s"/>
      <c r="K3" s="548" t="s"/>
      <c r="L3" s="549" t="s"/>
      <c r="M3" s="466" t="n"/>
      <c r="N3" s="466" t="n"/>
    </row>
    <row customHeight="true" ht="15" outlineLevel="0" r="4">
      <c r="H4" s="532" t="s">
        <v>147</v>
      </c>
      <c r="I4" s="532" t="s"/>
      <c r="J4" s="532" t="s"/>
      <c r="K4" s="532" t="s"/>
      <c r="L4" s="532" t="s"/>
      <c r="M4" s="466" t="n"/>
      <c r="N4" s="466" t="n"/>
    </row>
    <row customHeight="true" ht="11.25" outlineLevel="0" r="5">
      <c r="H5" s="439" t="n"/>
      <c r="I5" s="479" t="n"/>
      <c r="J5" s="479" t="n"/>
      <c r="K5" s="479" t="n"/>
      <c r="L5" s="479" t="n"/>
    </row>
    <row customHeight="true" ht="90" outlineLevel="0" r="6">
      <c r="A6" s="62" t="s">
        <v>149</v>
      </c>
      <c r="B6" s="550" t="s"/>
      <c r="C6" s="62" t="s">
        <v>150</v>
      </c>
      <c r="D6" s="552" t="s"/>
      <c r="E6" s="62" t="s">
        <v>41</v>
      </c>
      <c r="F6" s="553" t="s"/>
      <c r="G6" s="554" t="s">
        <v>42</v>
      </c>
      <c r="H6" s="82" t="s">
        <v>43</v>
      </c>
      <c r="I6" s="464" t="s">
        <v>45</v>
      </c>
      <c r="J6" s="555" t="s">
        <v>153</v>
      </c>
      <c r="K6" s="464" t="s">
        <v>54</v>
      </c>
      <c r="L6" s="457" t="s">
        <v>155</v>
      </c>
      <c r="P6" s="465" t="n"/>
    </row>
    <row customHeight="true" ht="15" outlineLevel="0" r="7">
      <c r="A7" s="41" t="s">
        <v>31</v>
      </c>
      <c r="B7" s="47" t="s">
        <v>33</v>
      </c>
      <c r="C7" s="41" t="s">
        <v>31</v>
      </c>
      <c r="D7" s="47" t="s">
        <v>33</v>
      </c>
      <c r="E7" s="41" t="s">
        <v>31</v>
      </c>
      <c r="F7" s="47" t="s">
        <v>33</v>
      </c>
      <c r="G7" s="546" t="s"/>
      <c r="H7" s="136" t="n">
        <v>1</v>
      </c>
      <c r="I7" s="485" t="n">
        <v>2</v>
      </c>
      <c r="J7" s="485" t="n">
        <v>3</v>
      </c>
      <c r="K7" s="485" t="n">
        <v>4</v>
      </c>
      <c r="L7" s="485" t="s">
        <v>151</v>
      </c>
    </row>
    <row outlineLevel="0" r="8">
      <c r="A8" s="31" t="n"/>
      <c r="B8" s="31" t="n"/>
      <c r="C8" s="31" t="n"/>
      <c r="D8" s="31" t="n"/>
      <c r="E8" s="31" t="n"/>
      <c r="F8" s="31" t="n"/>
      <c r="G8" s="45" t="n"/>
      <c r="H8" s="438" t="n">
        <v>1</v>
      </c>
      <c r="I8" s="543" t="n"/>
      <c r="J8" s="448" t="n"/>
      <c r="K8" s="448" t="n"/>
      <c r="L8" s="448" t="n">
        <f aca="false" ca="false" dt2D="false" dtr="false" t="normal">J8*K8</f>
        <v>0</v>
      </c>
    </row>
    <row outlineLevel="0" r="9">
      <c r="A9" s="31" t="n"/>
      <c r="B9" s="31" t="n"/>
      <c r="C9" s="31" t="n"/>
      <c r="D9" s="31" t="n"/>
      <c r="E9" s="31" t="n"/>
      <c r="F9" s="31" t="n"/>
      <c r="G9" s="45" t="n"/>
      <c r="H9" s="438" t="n">
        <v>2</v>
      </c>
      <c r="I9" s="543" t="n"/>
      <c r="J9" s="448" t="n"/>
      <c r="K9" s="448" t="n"/>
      <c r="L9" s="448" t="n">
        <f aca="false" ca="false" dt2D="false" dtr="false" t="normal">J9*K9</f>
        <v>0</v>
      </c>
    </row>
    <row outlineLevel="0" r="10">
      <c r="A10" s="31" t="n"/>
      <c r="B10" s="31" t="n"/>
      <c r="C10" s="31" t="n"/>
      <c r="D10" s="31" t="n"/>
      <c r="E10" s="31" t="n"/>
      <c r="F10" s="31" t="n"/>
      <c r="G10" s="45" t="n"/>
      <c r="H10" s="438" t="n">
        <v>3</v>
      </c>
      <c r="I10" s="543" t="n"/>
      <c r="J10" s="448" t="n"/>
      <c r="K10" s="448" t="n"/>
      <c r="L10" s="448" t="n">
        <f aca="false" ca="false" dt2D="false" dtr="false" t="normal">J10*K10</f>
        <v>0</v>
      </c>
    </row>
    <row outlineLevel="0" r="11">
      <c r="A11" s="31" t="n"/>
      <c r="B11" s="31" t="n"/>
      <c r="C11" s="31" t="n"/>
      <c r="D11" s="31" t="n"/>
      <c r="E11" s="31" t="n"/>
      <c r="F11" s="31" t="n"/>
      <c r="G11" s="45" t="n"/>
      <c r="H11" s="438" t="n">
        <v>4</v>
      </c>
      <c r="I11" s="543" t="n"/>
      <c r="J11" s="448" t="n"/>
      <c r="K11" s="448" t="n"/>
      <c r="L11" s="448" t="n">
        <f aca="false" ca="false" dt2D="false" dtr="false" t="normal">J11*K11</f>
        <v>0</v>
      </c>
    </row>
    <row outlineLevel="0" r="12">
      <c r="A12" s="31" t="n"/>
      <c r="B12" s="31" t="n"/>
      <c r="C12" s="31" t="n"/>
      <c r="D12" s="31" t="n"/>
      <c r="E12" s="31" t="n"/>
      <c r="F12" s="31" t="n"/>
      <c r="G12" s="45" t="n"/>
      <c r="H12" s="438" t="n">
        <v>5</v>
      </c>
      <c r="I12" s="543" t="n"/>
      <c r="J12" s="448" t="n"/>
      <c r="K12" s="448" t="n"/>
      <c r="L12" s="448" t="n">
        <f aca="false" ca="false" dt2D="false" dtr="false" t="normal">J12*K12</f>
        <v>0</v>
      </c>
    </row>
    <row outlineLevel="0" r="13">
      <c r="A13" s="31" t="n"/>
      <c r="B13" s="31" t="n"/>
      <c r="C13" s="31" t="n"/>
      <c r="D13" s="31" t="n"/>
      <c r="E13" s="31" t="n"/>
      <c r="F13" s="31" t="n"/>
      <c r="G13" s="45" t="n"/>
      <c r="H13" s="438" t="n">
        <v>6</v>
      </c>
      <c r="I13" s="543" t="n"/>
      <c r="J13" s="448" t="n"/>
      <c r="K13" s="448" t="n"/>
      <c r="L13" s="448" t="n">
        <f aca="false" ca="false" dt2D="false" dtr="false" t="normal">J13*K13</f>
        <v>0</v>
      </c>
    </row>
    <row outlineLevel="0" r="14">
      <c r="A14" s="31" t="n"/>
      <c r="B14" s="31" t="n"/>
      <c r="C14" s="31" t="n"/>
      <c r="D14" s="31" t="n"/>
      <c r="E14" s="31" t="n"/>
      <c r="F14" s="31" t="n"/>
      <c r="G14" s="45" t="n"/>
      <c r="H14" s="438" t="n">
        <v>7</v>
      </c>
      <c r="I14" s="543" t="n"/>
      <c r="J14" s="448" t="n"/>
      <c r="K14" s="448" t="n"/>
      <c r="L14" s="448" t="n">
        <f aca="false" ca="false" dt2D="false" dtr="false" t="normal">J14*K14</f>
        <v>0</v>
      </c>
    </row>
    <row customHeight="true" ht="6" outlineLevel="0" r="15">
      <c r="A15" s="38" t="n"/>
      <c r="B15" s="38" t="n"/>
      <c r="C15" s="38" t="n"/>
      <c r="D15" s="38" t="n"/>
      <c r="E15" s="38" t="n"/>
      <c r="F15" s="38" t="n"/>
      <c r="G15" s="38" t="n"/>
      <c r="H15" s="490" t="n"/>
      <c r="I15" s="493" t="n"/>
      <c r="J15" s="493" t="n"/>
      <c r="K15" s="493" t="n"/>
      <c r="L15" s="499" t="n"/>
    </row>
    <row customHeight="true" ht="33" outlineLevel="0" r="16">
      <c r="A16" s="531" t="s">
        <v>146</v>
      </c>
      <c r="B16" s="533" t="s"/>
      <c r="C16" s="534" t="s"/>
      <c r="D16" s="535" t="s"/>
      <c r="E16" s="536" t="s"/>
      <c r="F16" s="537" t="s"/>
      <c r="G16" s="538" t="s"/>
      <c r="H16" s="504" t="s">
        <v>138</v>
      </c>
      <c r="I16" s="540" t="s"/>
      <c r="J16" s="541" t="s"/>
      <c r="K16" s="542" t="s"/>
      <c r="L16" s="139" t="n">
        <f aca="false" ca="false" dt2D="false" dtr="false" t="normal">SUM(L8:L15)</f>
        <v>0</v>
      </c>
    </row>
    <row customHeight="true" ht="25.5" outlineLevel="0" r="17">
      <c r="A17" s="551" t="s"/>
      <c r="B17" s="551" t="s"/>
      <c r="C17" s="551" t="s"/>
      <c r="D17" s="551" t="s"/>
      <c r="E17" s="551" t="s"/>
      <c r="F17" s="551" t="s"/>
      <c r="G17" s="551" t="s"/>
      <c r="H17" s="439" t="n"/>
      <c r="I17" s="436" t="n"/>
      <c r="J17" s="443" t="n"/>
      <c r="K17" s="443" t="n"/>
      <c r="L17" s="443" t="n"/>
    </row>
    <row customHeight="true" ht="44.25" outlineLevel="0" r="18">
      <c r="A18" s="551" t="s">
        <v>152</v>
      </c>
      <c r="B18" s="551" t="s"/>
      <c r="C18" s="551" t="s"/>
      <c r="D18" s="551" t="s"/>
      <c r="E18" s="551" t="s"/>
      <c r="F18" s="551" t="s"/>
      <c r="G18" s="551" t="s"/>
      <c r="H18" s="551" t="s"/>
      <c r="I18" s="551" t="s"/>
      <c r="J18" s="551" t="s"/>
      <c r="K18" s="551" t="s"/>
      <c r="L18" s="551" t="s"/>
    </row>
    <row customHeight="true" ht="15" outlineLevel="0" r="19">
      <c r="I19" s="436" t="n"/>
      <c r="J19" s="436" t="n"/>
      <c r="K19" s="436" t="n"/>
      <c r="L19" s="436" t="n"/>
    </row>
    <row outlineLevel="0" r="20">
      <c r="I20" s="436" t="n"/>
      <c r="J20" s="436" t="n"/>
      <c r="K20" s="436" t="n"/>
      <c r="L20" s="436" t="n"/>
    </row>
    <row outlineLevel="0" r="21">
      <c r="I21" s="436" t="n"/>
      <c r="J21" s="436" t="n"/>
      <c r="K21" s="436" t="n"/>
      <c r="L21" s="436" t="n"/>
    </row>
    <row outlineLevel="0" r="22">
      <c r="I22" s="436" t="n"/>
      <c r="J22" s="436" t="n"/>
      <c r="K22" s="436" t="n"/>
      <c r="L22" s="436" t="n"/>
    </row>
    <row outlineLevel="0" r="23">
      <c r="I23" s="436" t="n"/>
      <c r="J23" s="436" t="n"/>
      <c r="K23" s="436" t="n"/>
      <c r="L23" s="436" t="n"/>
    </row>
    <row outlineLevel="0" r="24">
      <c r="I24" s="436" t="n"/>
      <c r="J24" s="436" t="n"/>
      <c r="K24" s="436" t="n"/>
      <c r="L24" s="436" t="n"/>
    </row>
  </sheetData>
  <mergeCells count="11">
    <mergeCell ref="E6:F6"/>
    <mergeCell ref="G6:G7"/>
    <mergeCell ref="A16:G17"/>
    <mergeCell ref="A18:L18"/>
    <mergeCell ref="H16:K16"/>
    <mergeCell ref="H4:L4"/>
    <mergeCell ref="H1:L1"/>
    <mergeCell ref="H2:L2"/>
    <mergeCell ref="H3:L3"/>
    <mergeCell ref="A6:B6"/>
    <mergeCell ref="C6:D6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9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399980008602142"/>
    <outlinePr summaryBelow="true" summaryRight="true"/>
  </sheetPr>
  <dimension ref="A1:R26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7.7142857626189087"/>
    <col customWidth="true" max="2" min="2" outlineLevel="0" width="11.571428305596001"/>
    <col customWidth="true" max="4" min="4" outlineLevel="0" width="11.571428305596001"/>
    <col customWidth="true" max="6" min="6" outlineLevel="0" width="11.428570848573091"/>
    <col customWidth="true" max="7" min="7" outlineLevel="0" width="11.571428305596001"/>
    <col customWidth="true" max="8" min="8" outlineLevel="0" style="433" width="5.4285715252378184"/>
    <col customWidth="true" max="9" min="9" outlineLevel="0" width="26.857142373810909"/>
    <col customWidth="true" max="10" min="10" outlineLevel="0" width="32.71428457845564"/>
    <col customWidth="true" max="11" min="11" outlineLevel="0" width="14.428572032736362"/>
    <col customWidth="true" max="12" min="12" outlineLevel="0" width="14.285714575713454"/>
    <col customWidth="true" max="13" min="13" outlineLevel="0" width="13.428571186905454"/>
    <col customWidth="true" max="14" min="14" outlineLevel="0" width="23.999998646670548"/>
  </cols>
  <sheetData>
    <row customHeight="true" ht="19.5" outlineLevel="0" r="1">
      <c r="H1" s="9" t="s">
        <v>162</v>
      </c>
      <c r="I1" s="9" t="s"/>
      <c r="J1" s="9" t="s"/>
      <c r="K1" s="9" t="s"/>
      <c r="L1" s="9" t="s"/>
      <c r="M1" s="9" t="s"/>
      <c r="N1" s="9" t="s"/>
    </row>
    <row customHeight="true" ht="21.75" outlineLevel="0" r="2">
      <c r="H2" s="539" t="s">
        <v>148</v>
      </c>
      <c r="I2" s="539" t="s"/>
      <c r="J2" s="539" t="s"/>
      <c r="K2" s="539" t="s"/>
      <c r="L2" s="539" t="s"/>
      <c r="M2" s="539" t="s"/>
      <c r="N2" s="539" t="s"/>
    </row>
    <row customHeight="true" ht="35.25" outlineLevel="0" r="3">
      <c r="H3" s="544" t="n"/>
      <c r="I3" s="584" t="s"/>
      <c r="J3" s="586" t="s"/>
      <c r="K3" s="589" t="s"/>
      <c r="L3" s="592" t="s"/>
      <c r="M3" s="594" t="s"/>
      <c r="N3" s="596" t="s"/>
      <c r="O3" s="466" t="n"/>
      <c r="P3" s="466" t="n"/>
    </row>
    <row customHeight="true" ht="15" outlineLevel="0" r="4">
      <c r="H4" s="572" t="s">
        <v>147</v>
      </c>
      <c r="I4" s="576" t="s"/>
      <c r="J4" s="579" t="s"/>
      <c r="K4" s="583" t="s"/>
      <c r="L4" s="585" t="s"/>
      <c r="M4" s="587" t="s"/>
      <c r="N4" s="591" t="s"/>
      <c r="O4" s="466" t="n"/>
      <c r="P4" s="466" t="n"/>
    </row>
    <row customHeight="true" ht="11.25" outlineLevel="0" r="5">
      <c r="H5" s="439" t="n"/>
      <c r="I5" s="479" t="n"/>
      <c r="J5" s="479" t="n"/>
      <c r="K5" s="479" t="n"/>
      <c r="L5" s="479" t="n"/>
      <c r="M5" s="479" t="n"/>
      <c r="N5" s="479" t="n"/>
    </row>
    <row customHeight="true" ht="30.75" outlineLevel="0" r="6">
      <c r="A6" s="62" t="s">
        <v>158</v>
      </c>
      <c r="B6" s="600" t="s"/>
      <c r="C6" s="62" t="s">
        <v>159</v>
      </c>
      <c r="D6" s="601" t="s"/>
      <c r="E6" s="62" t="s">
        <v>41</v>
      </c>
      <c r="F6" s="602" t="s"/>
      <c r="G6" s="62" t="s">
        <v>42</v>
      </c>
      <c r="H6" s="603" t="s">
        <v>43</v>
      </c>
      <c r="I6" s="83" t="s">
        <v>45</v>
      </c>
      <c r="J6" s="83" t="s">
        <v>165</v>
      </c>
      <c r="K6" s="83" t="s">
        <v>166</v>
      </c>
      <c r="L6" s="604" t="s"/>
      <c r="M6" s="605" t="s"/>
      <c r="N6" s="139" t="s">
        <v>167</v>
      </c>
      <c r="R6" s="465" t="n"/>
    </row>
    <row customHeight="true" ht="54" outlineLevel="0" r="7">
      <c r="A7" s="41" t="s">
        <v>31</v>
      </c>
      <c r="B7" s="47" t="s">
        <v>33</v>
      </c>
      <c r="C7" s="41" t="s">
        <v>31</v>
      </c>
      <c r="D7" s="47" t="s">
        <v>33</v>
      </c>
      <c r="E7" s="41" t="s">
        <v>31</v>
      </c>
      <c r="F7" s="47" t="s">
        <v>33</v>
      </c>
      <c r="G7" s="562" t="s"/>
      <c r="H7" s="565" t="s"/>
      <c r="I7" s="566" t="s"/>
      <c r="J7" s="568" t="s"/>
      <c r="K7" s="203" t="s">
        <v>77</v>
      </c>
      <c r="L7" s="203" t="s">
        <v>78</v>
      </c>
      <c r="M7" s="203" t="s">
        <v>79</v>
      </c>
      <c r="N7" s="581" t="s"/>
      <c r="R7" s="465" t="n"/>
    </row>
    <row outlineLevel="0" r="8">
      <c r="A8" s="588" t="s"/>
      <c r="B8" s="590" t="s"/>
      <c r="C8" s="593" t="s"/>
      <c r="D8" s="595" t="s"/>
      <c r="E8" s="597" t="s"/>
      <c r="F8" s="598" t="s"/>
      <c r="G8" s="599" t="s"/>
      <c r="H8" s="136" t="n">
        <v>1</v>
      </c>
      <c r="I8" s="485" t="n">
        <v>2</v>
      </c>
      <c r="J8" s="485" t="n">
        <v>3</v>
      </c>
      <c r="K8" s="220" t="s">
        <v>160</v>
      </c>
      <c r="L8" s="220" t="s">
        <v>161</v>
      </c>
      <c r="M8" s="220" t="s">
        <v>163</v>
      </c>
      <c r="N8" s="485" t="s">
        <v>164</v>
      </c>
    </row>
    <row outlineLevel="0" r="9">
      <c r="A9" s="31" t="n"/>
      <c r="B9" s="31" t="n"/>
      <c r="C9" s="31" t="n"/>
      <c r="D9" s="31" t="n"/>
      <c r="E9" s="31" t="n"/>
      <c r="F9" s="31" t="n"/>
      <c r="G9" s="45" t="n"/>
      <c r="H9" s="438" t="n">
        <v>1</v>
      </c>
      <c r="I9" s="543" t="n"/>
      <c r="J9" s="448" t="n"/>
      <c r="K9" s="448" t="n"/>
      <c r="L9" s="448" t="n"/>
      <c r="M9" s="448" t="n">
        <f aca="false" ca="false" dt2D="false" dtr="false" t="normal">K9*L9</f>
        <v>0</v>
      </c>
      <c r="N9" s="448" t="n">
        <f aca="false" ca="false" dt2D="false" dtr="false" t="normal">J9*M9</f>
        <v>0</v>
      </c>
    </row>
    <row outlineLevel="0" r="10">
      <c r="A10" s="31" t="n"/>
      <c r="B10" s="31" t="n"/>
      <c r="C10" s="31" t="n"/>
      <c r="D10" s="31" t="n"/>
      <c r="E10" s="31" t="n"/>
      <c r="F10" s="31" t="n"/>
      <c r="G10" s="45" t="n"/>
      <c r="H10" s="438" t="n">
        <v>2</v>
      </c>
      <c r="I10" s="543" t="n"/>
      <c r="J10" s="448" t="n"/>
      <c r="K10" s="448" t="n"/>
      <c r="L10" s="448" t="n"/>
      <c r="M10" s="448" t="n">
        <f aca="false" ca="false" dt2D="false" dtr="false" t="normal">K10*L10</f>
        <v>0</v>
      </c>
      <c r="N10" s="448" t="n">
        <f aca="false" ca="false" dt2D="false" dtr="false" t="normal">J10*M10</f>
        <v>0</v>
      </c>
    </row>
    <row outlineLevel="0" r="11">
      <c r="A11" s="31" t="n"/>
      <c r="B11" s="31" t="n"/>
      <c r="C11" s="31" t="n"/>
      <c r="D11" s="31" t="n"/>
      <c r="E11" s="31" t="n"/>
      <c r="F11" s="31" t="n"/>
      <c r="G11" s="45" t="n"/>
      <c r="H11" s="438" t="n">
        <v>3</v>
      </c>
      <c r="I11" s="543" t="n"/>
      <c r="J11" s="448" t="n"/>
      <c r="K11" s="448" t="n"/>
      <c r="L11" s="448" t="n"/>
      <c r="M11" s="448" t="n">
        <f aca="false" ca="false" dt2D="false" dtr="false" t="normal">K11*L11</f>
        <v>0</v>
      </c>
      <c r="N11" s="448" t="n">
        <f aca="false" ca="false" dt2D="false" dtr="false" t="normal">J11*M11</f>
        <v>0</v>
      </c>
    </row>
    <row outlineLevel="0" r="12">
      <c r="A12" s="31" t="n"/>
      <c r="B12" s="31" t="n"/>
      <c r="C12" s="31" t="n"/>
      <c r="D12" s="31" t="n"/>
      <c r="E12" s="31" t="n"/>
      <c r="F12" s="31" t="n"/>
      <c r="G12" s="45" t="n"/>
      <c r="H12" s="438" t="n">
        <v>4</v>
      </c>
      <c r="I12" s="543" t="n"/>
      <c r="J12" s="448" t="n"/>
      <c r="K12" s="448" t="n"/>
      <c r="L12" s="448" t="n"/>
      <c r="M12" s="448" t="n">
        <f aca="false" ca="false" dt2D="false" dtr="false" t="normal">K12*L12</f>
        <v>0</v>
      </c>
      <c r="N12" s="448" t="n">
        <f aca="false" ca="false" dt2D="false" dtr="false" t="normal">J12*M12</f>
        <v>0</v>
      </c>
    </row>
    <row outlineLevel="0" r="13">
      <c r="A13" s="31" t="n"/>
      <c r="B13" s="31" t="n"/>
      <c r="C13" s="31" t="n"/>
      <c r="D13" s="31" t="n"/>
      <c r="E13" s="31" t="n"/>
      <c r="F13" s="31" t="n"/>
      <c r="G13" s="45" t="n"/>
      <c r="H13" s="438" t="n">
        <v>5</v>
      </c>
      <c r="I13" s="543" t="n"/>
      <c r="J13" s="448" t="n"/>
      <c r="K13" s="448" t="n"/>
      <c r="L13" s="448" t="n"/>
      <c r="M13" s="448" t="n">
        <f aca="false" ca="false" dt2D="false" dtr="false" t="normal">K13*L13</f>
        <v>0</v>
      </c>
      <c r="N13" s="448" t="n">
        <f aca="false" ca="false" dt2D="false" dtr="false" t="normal">J13*M13</f>
        <v>0</v>
      </c>
    </row>
    <row outlineLevel="0" r="14">
      <c r="A14" s="31" t="n"/>
      <c r="B14" s="31" t="n"/>
      <c r="C14" s="31" t="n"/>
      <c r="D14" s="31" t="n"/>
      <c r="E14" s="31" t="n"/>
      <c r="F14" s="31" t="n"/>
      <c r="G14" s="45" t="n"/>
      <c r="H14" s="438" t="n">
        <v>6</v>
      </c>
      <c r="I14" s="543" t="n"/>
      <c r="J14" s="448" t="n"/>
      <c r="K14" s="448" t="n"/>
      <c r="L14" s="448" t="n"/>
      <c r="M14" s="448" t="n">
        <f aca="false" ca="false" dt2D="false" dtr="false" t="normal">K14*L14</f>
        <v>0</v>
      </c>
      <c r="N14" s="448" t="n">
        <f aca="false" ca="false" dt2D="false" dtr="false" t="normal">J14*M14</f>
        <v>0</v>
      </c>
    </row>
    <row outlineLevel="0" r="15">
      <c r="A15" s="31" t="n"/>
      <c r="B15" s="31" t="n"/>
      <c r="C15" s="31" t="n"/>
      <c r="D15" s="31" t="n"/>
      <c r="E15" s="31" t="n"/>
      <c r="F15" s="31" t="n"/>
      <c r="G15" s="45" t="n"/>
      <c r="H15" s="438" t="n">
        <v>7</v>
      </c>
      <c r="I15" s="543" t="n"/>
      <c r="J15" s="448" t="n"/>
      <c r="K15" s="448" t="n"/>
      <c r="L15" s="448" t="n"/>
      <c r="M15" s="448" t="n">
        <f aca="false" ca="false" dt2D="false" dtr="false" t="normal">K15*L15</f>
        <v>0</v>
      </c>
      <c r="N15" s="448" t="n">
        <f aca="false" ca="false" dt2D="false" dtr="false" t="normal">J15*M15</f>
        <v>0</v>
      </c>
    </row>
    <row customHeight="true" ht="6" outlineLevel="0" r="16">
      <c r="A16" s="38" t="n"/>
      <c r="B16" s="38" t="n"/>
      <c r="C16" s="38" t="n"/>
      <c r="D16" s="38" t="n"/>
      <c r="E16" s="38" t="n"/>
      <c r="F16" s="38" t="n"/>
      <c r="G16" s="38" t="n"/>
      <c r="H16" s="490" t="n"/>
      <c r="I16" s="493" t="n"/>
      <c r="J16" s="493" t="n"/>
      <c r="K16" s="493" t="n"/>
      <c r="L16" s="493" t="n"/>
      <c r="M16" s="493" t="n"/>
      <c r="N16" s="499" t="n"/>
    </row>
    <row customHeight="true" ht="52.5" outlineLevel="0" r="17">
      <c r="A17" s="556" t="s">
        <v>156</v>
      </c>
      <c r="B17" s="557" t="s"/>
      <c r="C17" s="558" t="s"/>
      <c r="D17" s="559" t="s"/>
      <c r="E17" s="560" t="s"/>
      <c r="F17" s="561" t="s"/>
      <c r="G17" s="563" t="s"/>
      <c r="H17" s="504" t="s">
        <v>138</v>
      </c>
      <c r="I17" s="570" t="s"/>
      <c r="J17" s="573" t="s"/>
      <c r="K17" s="575" t="s"/>
      <c r="L17" s="578" t="s"/>
      <c r="M17" s="582" t="s"/>
      <c r="N17" s="139" t="n">
        <f aca="false" ca="false" dt2D="false" dtr="false" t="normal">SUM(N9:N16)</f>
        <v>0</v>
      </c>
    </row>
    <row customHeight="true" ht="119.25" outlineLevel="0" r="18">
      <c r="A18" s="451" t="s">
        <v>157</v>
      </c>
      <c r="B18" s="451" t="s"/>
      <c r="C18" s="451" t="s"/>
      <c r="D18" s="451" t="s"/>
      <c r="E18" s="451" t="s"/>
      <c r="F18" s="451" t="s"/>
      <c r="G18" s="451" t="s"/>
      <c r="H18" s="564" t="n"/>
      <c r="I18" s="567" t="s"/>
      <c r="J18" s="569" t="s"/>
      <c r="K18" s="571" t="s"/>
      <c r="L18" s="574" t="s"/>
      <c r="M18" s="577" t="s"/>
      <c r="N18" s="580" t="s"/>
    </row>
    <row customHeight="true" ht="15" outlineLevel="0" r="19">
      <c r="B19" s="290" t="n"/>
      <c r="C19" s="290" t="n"/>
      <c r="D19" s="290" t="n"/>
      <c r="E19" s="290" t="n"/>
      <c r="F19" s="290" t="n"/>
      <c r="G19" s="290" t="n"/>
      <c r="I19" s="436" t="n"/>
      <c r="J19" s="436" t="n"/>
      <c r="K19" s="436" t="n"/>
      <c r="L19" s="436" t="n"/>
      <c r="M19" s="436" t="n"/>
      <c r="N19" s="436" t="n"/>
    </row>
    <row outlineLevel="0" r="20">
      <c r="I20" s="436" t="n"/>
      <c r="J20" s="436" t="n"/>
      <c r="K20" s="436" t="n"/>
      <c r="L20" s="436" t="n"/>
      <c r="M20" s="436" t="n"/>
      <c r="N20" s="436" t="n"/>
    </row>
    <row outlineLevel="0" r="21">
      <c r="I21" s="436" t="n"/>
      <c r="J21" s="436" t="n"/>
      <c r="K21" s="436" t="n"/>
      <c r="L21" s="436" t="n"/>
      <c r="M21" s="436" t="n"/>
      <c r="N21" s="436" t="n"/>
    </row>
    <row outlineLevel="0" r="22">
      <c r="I22" s="436" t="n"/>
      <c r="J22" s="436" t="n"/>
      <c r="K22" s="436" t="n"/>
      <c r="L22" s="436" t="n"/>
      <c r="M22" s="436" t="n"/>
      <c r="N22" s="436" t="n"/>
    </row>
    <row outlineLevel="0" r="23">
      <c r="I23" s="436" t="n"/>
      <c r="J23" s="436" t="n"/>
      <c r="K23" s="436" t="n"/>
      <c r="L23" s="436" t="n"/>
      <c r="M23" s="436" t="n"/>
      <c r="N23" s="436" t="n"/>
    </row>
    <row outlineLevel="0" r="24">
      <c r="I24" s="436" t="n"/>
      <c r="J24" s="436" t="n"/>
      <c r="K24" s="436" t="n"/>
      <c r="L24" s="436" t="n"/>
      <c r="M24" s="436" t="n"/>
      <c r="N24" s="436" t="n"/>
    </row>
    <row outlineLevel="0" r="25">
      <c r="I25" s="436" t="n"/>
      <c r="J25" s="436" t="n"/>
      <c r="K25" s="436" t="n"/>
      <c r="L25" s="436" t="n"/>
      <c r="M25" s="436" t="n"/>
      <c r="N25" s="436" t="n"/>
    </row>
    <row outlineLevel="0" r="26">
      <c r="I26" s="436" t="n"/>
      <c r="J26" s="436" t="n"/>
      <c r="K26" s="436" t="n"/>
      <c r="L26" s="436" t="n"/>
      <c r="M26" s="436" t="n"/>
      <c r="N26" s="436" t="n"/>
    </row>
  </sheetData>
  <mergeCells count="23">
    <mergeCell ref="H1:N1"/>
    <mergeCell ref="H2:N2"/>
    <mergeCell ref="H3:N3"/>
    <mergeCell ref="H4:N4"/>
    <mergeCell ref="A18:G18"/>
    <mergeCell ref="A17:G17"/>
    <mergeCell ref="H18:N18"/>
    <mergeCell ref="H17:M17"/>
    <mergeCell ref="A7:A8"/>
    <mergeCell ref="D7:D8"/>
    <mergeCell ref="A6:B6"/>
    <mergeCell ref="E7:E8"/>
    <mergeCell ref="C6:D6"/>
    <mergeCell ref="F7:F8"/>
    <mergeCell ref="G6:G8"/>
    <mergeCell ref="E6:F6"/>
    <mergeCell ref="H6:H7"/>
    <mergeCell ref="I6:I7"/>
    <mergeCell ref="J6:J7"/>
    <mergeCell ref="N6:N7"/>
    <mergeCell ref="K6:M6"/>
    <mergeCell ref="B7:B8"/>
    <mergeCell ref="C7:C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10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5" tint="0.59999001026153598"/>
    <outlinePr summaryBelow="true" summaryRight="true"/>
  </sheetPr>
  <dimension ref="A1:P24"/>
  <sheetViews>
    <sheetView showZeros="true" workbookViewId="0"/>
  </sheetViews>
  <sheetFormatPr baseColWidth="8" customHeight="false" defaultColWidth="9.1406253092569258" defaultRowHeight="15" zeroHeight="false"/>
  <cols>
    <col customWidth="true" max="2" min="2" outlineLevel="0" width="10.571428813094546"/>
    <col customWidth="true" max="4" min="4" outlineLevel="0" width="10.857143050475637"/>
    <col customWidth="true" max="6" min="6" outlineLevel="0" width="11.714285762618909"/>
    <col customWidth="true" max="7" min="7" outlineLevel="0" width="11.428570848573091"/>
    <col customWidth="true" max="8" min="8" outlineLevel="0" style="433" width="5.4285715252378184"/>
    <col customWidth="true" max="9" min="9" outlineLevel="0" width="41.428570510240732"/>
    <col customWidth="true" max="10" min="10" outlineLevel="0" width="36.857142712143272"/>
    <col customWidth="true" max="11" min="11" outlineLevel="0" width="19.285714744879634"/>
    <col customWidth="true" max="12" min="12" outlineLevel="0" width="25.857142881309453"/>
  </cols>
  <sheetData>
    <row customHeight="true" ht="19.5" outlineLevel="0" r="1">
      <c r="H1" s="9" t="s">
        <v>173</v>
      </c>
      <c r="I1" s="9" t="s"/>
      <c r="J1" s="9" t="s"/>
      <c r="K1" s="9" t="s"/>
      <c r="L1" s="9" t="s"/>
    </row>
    <row customHeight="true" ht="21.75" outlineLevel="0" r="2">
      <c r="H2" s="539" t="n"/>
      <c r="I2" s="539" t="s"/>
      <c r="J2" s="539" t="s"/>
      <c r="K2" s="539" t="s"/>
      <c r="L2" s="539" t="s"/>
    </row>
    <row customHeight="true" ht="35.25" outlineLevel="0" r="3">
      <c r="H3" s="466" t="n"/>
      <c r="I3" s="466" t="s"/>
      <c r="J3" s="466" t="s"/>
      <c r="K3" s="466" t="s"/>
      <c r="L3" s="466" t="s"/>
      <c r="M3" s="466" t="n"/>
      <c r="N3" s="466" t="n"/>
    </row>
    <row customHeight="true" ht="15" outlineLevel="0" r="4">
      <c r="H4" s="532" t="n"/>
      <c r="I4" s="532" t="s"/>
      <c r="J4" s="532" t="s"/>
      <c r="K4" s="532" t="s"/>
      <c r="L4" s="532" t="s"/>
      <c r="M4" s="466" t="n"/>
      <c r="N4" s="466" t="n"/>
    </row>
    <row customHeight="true" ht="11.25" outlineLevel="0" r="5">
      <c r="H5" s="439" t="n"/>
      <c r="I5" s="479" t="n"/>
      <c r="J5" s="479" t="n"/>
      <c r="K5" s="479" t="n"/>
      <c r="L5" s="479" t="n"/>
    </row>
    <row customHeight="true" ht="90" outlineLevel="0" r="6">
      <c r="A6" s="62" t="s">
        <v>171</v>
      </c>
      <c r="B6" s="617" t="s"/>
      <c r="C6" s="62" t="s">
        <v>172</v>
      </c>
      <c r="D6" s="618" t="s"/>
      <c r="E6" s="62" t="s">
        <v>41</v>
      </c>
      <c r="F6" s="619" t="s"/>
      <c r="G6" s="554" t="s">
        <v>42</v>
      </c>
      <c r="H6" s="82" t="s">
        <v>43</v>
      </c>
      <c r="I6" s="464" t="s">
        <v>45</v>
      </c>
      <c r="J6" s="555" t="n"/>
      <c r="K6" s="464" t="s">
        <v>54</v>
      </c>
      <c r="L6" s="457" t="s">
        <v>155</v>
      </c>
      <c r="P6" s="465" t="n"/>
    </row>
    <row customHeight="true" ht="15" outlineLevel="0" r="7">
      <c r="A7" s="41" t="s">
        <v>31</v>
      </c>
      <c r="B7" s="47" t="s">
        <v>33</v>
      </c>
      <c r="C7" s="41" t="s">
        <v>31</v>
      </c>
      <c r="D7" s="47" t="s">
        <v>33</v>
      </c>
      <c r="E7" s="41" t="s">
        <v>31</v>
      </c>
      <c r="F7" s="47" t="s">
        <v>33</v>
      </c>
      <c r="G7" s="613" t="s"/>
      <c r="H7" s="136" t="n">
        <v>1</v>
      </c>
      <c r="I7" s="485" t="n">
        <v>2</v>
      </c>
      <c r="J7" s="485" t="n">
        <v>3</v>
      </c>
      <c r="K7" s="485" t="n">
        <v>4</v>
      </c>
      <c r="L7" s="485" t="s">
        <v>151</v>
      </c>
    </row>
    <row outlineLevel="0" r="8">
      <c r="A8" s="31" t="n"/>
      <c r="B8" s="31" t="n"/>
      <c r="C8" s="31" t="n"/>
      <c r="D8" s="31" t="n"/>
      <c r="E8" s="31" t="n"/>
      <c r="F8" s="31" t="n"/>
      <c r="G8" s="45" t="n"/>
      <c r="H8" s="438" t="n">
        <v>1</v>
      </c>
      <c r="I8" s="543" t="n"/>
      <c r="J8" s="448" t="n"/>
      <c r="K8" s="448" t="n"/>
      <c r="L8" s="448" t="n">
        <f aca="false" ca="false" dt2D="false" dtr="false" t="normal">J8*K8</f>
        <v>0</v>
      </c>
    </row>
    <row outlineLevel="0" r="9">
      <c r="A9" s="31" t="n"/>
      <c r="B9" s="31" t="n"/>
      <c r="C9" s="31" t="n"/>
      <c r="D9" s="31" t="n"/>
      <c r="E9" s="31" t="n"/>
      <c r="F9" s="31" t="n"/>
      <c r="G9" s="45" t="n"/>
      <c r="H9" s="438" t="n">
        <v>2</v>
      </c>
      <c r="I9" s="543" t="n"/>
      <c r="J9" s="448" t="n"/>
      <c r="K9" s="448" t="n"/>
      <c r="L9" s="448" t="n">
        <f aca="false" ca="false" dt2D="false" dtr="false" t="normal">J9*K9</f>
        <v>0</v>
      </c>
    </row>
    <row outlineLevel="0" r="10">
      <c r="A10" s="31" t="n"/>
      <c r="B10" s="31" t="n"/>
      <c r="C10" s="31" t="n"/>
      <c r="D10" s="31" t="n"/>
      <c r="E10" s="31" t="n"/>
      <c r="F10" s="31" t="n"/>
      <c r="G10" s="45" t="n"/>
      <c r="H10" s="438" t="n">
        <v>3</v>
      </c>
      <c r="I10" s="543" t="n"/>
      <c r="J10" s="448" t="n"/>
      <c r="K10" s="448" t="n"/>
      <c r="L10" s="448" t="n">
        <f aca="false" ca="false" dt2D="false" dtr="false" t="normal">J10*K10</f>
        <v>0</v>
      </c>
    </row>
    <row outlineLevel="0" r="11">
      <c r="A11" s="31" t="n"/>
      <c r="B11" s="31" t="n"/>
      <c r="C11" s="31" t="n"/>
      <c r="D11" s="31" t="n"/>
      <c r="E11" s="31" t="n"/>
      <c r="F11" s="31" t="n"/>
      <c r="G11" s="45" t="n"/>
      <c r="H11" s="438" t="n">
        <v>4</v>
      </c>
      <c r="I11" s="543" t="n"/>
      <c r="J11" s="448" t="n"/>
      <c r="K11" s="448" t="n"/>
      <c r="L11" s="448" t="n">
        <f aca="false" ca="false" dt2D="false" dtr="false" t="normal">J11*K11</f>
        <v>0</v>
      </c>
    </row>
    <row outlineLevel="0" r="12">
      <c r="A12" s="31" t="n"/>
      <c r="B12" s="31" t="n"/>
      <c r="C12" s="31" t="n"/>
      <c r="D12" s="31" t="n"/>
      <c r="E12" s="31" t="n"/>
      <c r="F12" s="31" t="n"/>
      <c r="G12" s="45" t="n"/>
      <c r="H12" s="438" t="n">
        <v>5</v>
      </c>
      <c r="I12" s="543" t="n"/>
      <c r="J12" s="448" t="n"/>
      <c r="K12" s="448" t="n"/>
      <c r="L12" s="448" t="n">
        <f aca="false" ca="false" dt2D="false" dtr="false" t="normal">J12*K12</f>
        <v>0</v>
      </c>
    </row>
    <row outlineLevel="0" r="13">
      <c r="A13" s="31" t="n"/>
      <c r="B13" s="31" t="n"/>
      <c r="C13" s="31" t="n"/>
      <c r="D13" s="31" t="n"/>
      <c r="E13" s="31" t="n"/>
      <c r="F13" s="31" t="n"/>
      <c r="G13" s="45" t="n"/>
      <c r="H13" s="438" t="n">
        <v>6</v>
      </c>
      <c r="I13" s="543" t="n"/>
      <c r="J13" s="448" t="n"/>
      <c r="K13" s="448" t="n"/>
      <c r="L13" s="448" t="n">
        <f aca="false" ca="false" dt2D="false" dtr="false" t="normal">J13*K13</f>
        <v>0</v>
      </c>
    </row>
    <row outlineLevel="0" r="14">
      <c r="A14" s="31" t="n"/>
      <c r="B14" s="31" t="n"/>
      <c r="C14" s="31" t="n"/>
      <c r="D14" s="31" t="n"/>
      <c r="E14" s="31" t="n"/>
      <c r="F14" s="31" t="n"/>
      <c r="G14" s="45" t="n"/>
      <c r="H14" s="438" t="n">
        <v>7</v>
      </c>
      <c r="I14" s="543" t="n"/>
      <c r="J14" s="448" t="n"/>
      <c r="K14" s="448" t="n"/>
      <c r="L14" s="448" t="n">
        <f aca="false" ca="false" dt2D="false" dtr="false" t="normal">J14*K14</f>
        <v>0</v>
      </c>
    </row>
    <row customHeight="true" ht="6" outlineLevel="0" r="15">
      <c r="A15" s="38" t="n"/>
      <c r="B15" s="38" t="n"/>
      <c r="C15" s="38" t="n"/>
      <c r="D15" s="38" t="n"/>
      <c r="E15" s="38" t="n"/>
      <c r="F15" s="38" t="n"/>
      <c r="G15" s="38" t="n"/>
      <c r="H15" s="490" t="n"/>
      <c r="I15" s="493" t="n"/>
      <c r="J15" s="493" t="n"/>
      <c r="K15" s="493" t="n"/>
      <c r="L15" s="499" t="n"/>
    </row>
    <row customHeight="true" ht="33" outlineLevel="0" r="16">
      <c r="A16" s="531" t="s">
        <v>168</v>
      </c>
      <c r="B16" s="606" t="s"/>
      <c r="C16" s="607" t="s"/>
      <c r="D16" s="608" t="s"/>
      <c r="E16" s="610" t="s"/>
      <c r="F16" s="611" t="s"/>
      <c r="G16" s="612" t="s"/>
      <c r="H16" s="504" t="s">
        <v>138</v>
      </c>
      <c r="I16" s="614" t="s"/>
      <c r="J16" s="615" t="s"/>
      <c r="K16" s="616" t="s"/>
      <c r="L16" s="139" t="n">
        <f aca="false" ca="false" dt2D="false" dtr="false" t="normal">SUM(L8:L15)</f>
        <v>0</v>
      </c>
    </row>
    <row customHeight="true" ht="25.5" outlineLevel="0" r="17">
      <c r="A17" s="37" t="s"/>
      <c r="B17" s="37" t="s"/>
      <c r="C17" s="37" t="s"/>
      <c r="D17" s="37" t="s"/>
      <c r="E17" s="551" t="s"/>
      <c r="F17" s="551" t="s"/>
      <c r="G17" s="551" t="s"/>
      <c r="H17" s="439" t="n"/>
      <c r="I17" s="436" t="n"/>
      <c r="J17" s="443" t="n"/>
      <c r="K17" s="443" t="n"/>
      <c r="L17" s="443" t="n"/>
    </row>
    <row customHeight="true" ht="44.25" outlineLevel="0" r="18">
      <c r="A18" s="551" t="s">
        <v>170</v>
      </c>
      <c r="B18" s="551" t="s"/>
      <c r="C18" s="551" t="s"/>
      <c r="D18" s="551" t="s"/>
      <c r="E18" s="551" t="s"/>
      <c r="F18" s="551" t="s"/>
      <c r="G18" s="551" t="s"/>
      <c r="H18" s="551" t="s"/>
      <c r="I18" s="551" t="s"/>
      <c r="J18" s="551" t="s"/>
      <c r="K18" s="551" t="s"/>
      <c r="L18" s="551" t="s"/>
    </row>
    <row customHeight="true" ht="15" outlineLevel="0" r="19">
      <c r="I19" s="436" t="n"/>
      <c r="J19" s="436" t="n"/>
      <c r="K19" s="436" t="n"/>
      <c r="L19" s="436" t="n"/>
    </row>
    <row customHeight="true" ht="67.5" outlineLevel="0" r="20">
      <c r="A20" s="609" t="s">
        <v>169</v>
      </c>
      <c r="B20" s="609" t="s"/>
      <c r="C20" s="609" t="s"/>
      <c r="D20" s="609" t="s"/>
      <c r="E20" s="609" t="s"/>
      <c r="F20" s="609" t="s"/>
      <c r="G20" s="609" t="s"/>
      <c r="H20" s="609" t="s"/>
      <c r="I20" s="609" t="s"/>
      <c r="J20" s="609" t="s"/>
      <c r="K20" s="609" t="s"/>
      <c r="L20" s="609" t="s"/>
    </row>
    <row outlineLevel="0" r="21">
      <c r="I21" s="436" t="n"/>
      <c r="J21" s="436" t="n"/>
      <c r="K21" s="436" t="n"/>
      <c r="L21" s="436" t="n"/>
    </row>
    <row outlineLevel="0" r="22">
      <c r="I22" s="436" t="n"/>
      <c r="J22" s="436" t="n"/>
      <c r="K22" s="436" t="n"/>
      <c r="L22" s="436" t="n"/>
    </row>
    <row outlineLevel="0" r="23">
      <c r="I23" s="436" t="n"/>
      <c r="J23" s="436" t="n"/>
      <c r="K23" s="436" t="n"/>
      <c r="L23" s="436" t="n"/>
    </row>
    <row outlineLevel="0" r="24">
      <c r="I24" s="436" t="n"/>
      <c r="J24" s="436" t="n"/>
      <c r="K24" s="436" t="n"/>
      <c r="L24" s="436" t="n"/>
    </row>
  </sheetData>
  <mergeCells count="12">
    <mergeCell ref="C6:D6"/>
    <mergeCell ref="E6:F6"/>
    <mergeCell ref="A20:L20"/>
    <mergeCell ref="G6:G7"/>
    <mergeCell ref="A16:G17"/>
    <mergeCell ref="H16:K16"/>
    <mergeCell ref="A18:L18"/>
    <mergeCell ref="H1:L1"/>
    <mergeCell ref="H2:L2"/>
    <mergeCell ref="H3:L3"/>
    <mergeCell ref="H4:L4"/>
    <mergeCell ref="A6:B6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1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9" tint="0.399980008602142"/>
    <outlinePr summaryBelow="true" summaryRight="true"/>
  </sheetPr>
  <dimension ref="A1:P22"/>
  <sheetViews>
    <sheetView showZeros="true" workbookViewId="0"/>
  </sheetViews>
  <sheetFormatPr baseColWidth="8" customHeight="false" defaultColWidth="9.1406253092569258" defaultRowHeight="15" zeroHeight="false"/>
  <cols>
    <col customWidth="true" max="2" min="2" outlineLevel="0" width="10.571428813094546"/>
    <col customWidth="true" max="4" min="4" outlineLevel="0" width="10.857143050475637"/>
    <col customWidth="true" max="6" min="6" outlineLevel="0" width="11.714285762618909"/>
    <col customWidth="true" max="7" min="7" outlineLevel="0" width="11.428570848573091"/>
    <col customWidth="true" max="8" min="8" outlineLevel="0" style="433" width="5.4285715252378184"/>
    <col customWidth="true" max="9" min="9" outlineLevel="0" width="41.428570510240732"/>
    <col customWidth="true" max="10" min="10" outlineLevel="0" width="36.857142712143272"/>
    <col customWidth="true" max="11" min="11" outlineLevel="0" width="19.285714744879634"/>
    <col customWidth="true" max="12" min="12" outlineLevel="0" width="25.857142881309453"/>
  </cols>
  <sheetData>
    <row customHeight="true" ht="19.5" outlineLevel="0" r="1">
      <c r="H1" s="9" t="s">
        <v>176</v>
      </c>
      <c r="I1" s="9" t="s"/>
      <c r="J1" s="9" t="s"/>
      <c r="K1" s="9" t="s"/>
      <c r="L1" s="9" t="s"/>
    </row>
    <row customHeight="true" ht="21.75" outlineLevel="0" r="2">
      <c r="H2" s="539" t="n"/>
      <c r="I2" s="539" t="s"/>
      <c r="J2" s="539" t="s"/>
      <c r="K2" s="539" t="s"/>
      <c r="L2" s="539" t="s"/>
    </row>
    <row customHeight="true" ht="11.25" outlineLevel="0" r="3">
      <c r="H3" s="439" t="n"/>
      <c r="I3" s="479" t="n"/>
      <c r="J3" s="479" t="n"/>
      <c r="K3" s="479" t="n"/>
      <c r="L3" s="479" t="n"/>
    </row>
    <row customHeight="true" ht="90" outlineLevel="0" r="4">
      <c r="A4" s="62" t="s">
        <v>175</v>
      </c>
      <c r="B4" s="622" t="s"/>
      <c r="C4" s="62" t="s">
        <v>177</v>
      </c>
      <c r="D4" s="627" t="s"/>
      <c r="E4" s="62" t="s">
        <v>41</v>
      </c>
      <c r="F4" s="631" t="s"/>
      <c r="G4" s="554" t="s">
        <v>42</v>
      </c>
      <c r="H4" s="82" t="s">
        <v>43</v>
      </c>
      <c r="I4" s="464" t="s">
        <v>180</v>
      </c>
      <c r="J4" s="555" t="s">
        <v>181</v>
      </c>
      <c r="K4" s="464" t="s">
        <v>182</v>
      </c>
      <c r="L4" s="457" t="s">
        <v>184</v>
      </c>
      <c r="P4" s="465" t="n"/>
    </row>
    <row customHeight="true" ht="15" outlineLevel="0" r="5">
      <c r="A5" s="41" t="s">
        <v>31</v>
      </c>
      <c r="B5" s="47" t="s">
        <v>33</v>
      </c>
      <c r="C5" s="41" t="s">
        <v>31</v>
      </c>
      <c r="D5" s="47" t="s">
        <v>33</v>
      </c>
      <c r="E5" s="41" t="s">
        <v>31</v>
      </c>
      <c r="F5" s="47" t="s">
        <v>33</v>
      </c>
      <c r="G5" s="636" t="s"/>
      <c r="H5" s="136" t="n">
        <v>1</v>
      </c>
      <c r="I5" s="485" t="n">
        <v>2</v>
      </c>
      <c r="J5" s="485" t="n">
        <v>3</v>
      </c>
      <c r="K5" s="485" t="n">
        <v>4</v>
      </c>
      <c r="L5" s="485" t="s">
        <v>151</v>
      </c>
    </row>
    <row outlineLevel="0" r="6">
      <c r="A6" s="31" t="n"/>
      <c r="B6" s="31" t="n"/>
      <c r="C6" s="31" t="n"/>
      <c r="D6" s="31" t="n"/>
      <c r="E6" s="31" t="n"/>
      <c r="F6" s="31" t="n"/>
      <c r="G6" s="45" t="n"/>
      <c r="H6" s="438" t="n">
        <v>1</v>
      </c>
      <c r="I6" s="543" t="n"/>
      <c r="J6" s="448" t="n"/>
      <c r="K6" s="448" t="n"/>
      <c r="L6" s="448" t="n">
        <f aca="false" ca="false" dt2D="false" dtr="false" t="normal">J6*K6</f>
        <v>0</v>
      </c>
    </row>
    <row outlineLevel="0" r="7">
      <c r="A7" s="31" t="n"/>
      <c r="B7" s="31" t="n"/>
      <c r="C7" s="31" t="n"/>
      <c r="D7" s="31" t="n"/>
      <c r="E7" s="31" t="n"/>
      <c r="F7" s="31" t="n"/>
      <c r="G7" s="45" t="n"/>
      <c r="H7" s="438" t="n">
        <v>2</v>
      </c>
      <c r="I7" s="543" t="n"/>
      <c r="J7" s="448" t="n"/>
      <c r="K7" s="448" t="n"/>
      <c r="L7" s="448" t="n">
        <f aca="false" ca="false" dt2D="false" dtr="false" t="normal">J7*K7</f>
        <v>0</v>
      </c>
    </row>
    <row outlineLevel="0" r="8">
      <c r="A8" s="31" t="n"/>
      <c r="B8" s="31" t="n"/>
      <c r="C8" s="31" t="n"/>
      <c r="D8" s="31" t="n"/>
      <c r="E8" s="31" t="n"/>
      <c r="F8" s="31" t="n"/>
      <c r="G8" s="45" t="n"/>
      <c r="H8" s="438" t="n">
        <v>3</v>
      </c>
      <c r="I8" s="543" t="n"/>
      <c r="J8" s="448" t="n"/>
      <c r="K8" s="448" t="n"/>
      <c r="L8" s="448" t="n">
        <f aca="false" ca="false" dt2D="false" dtr="false" t="normal">J8*K8</f>
        <v>0</v>
      </c>
    </row>
    <row outlineLevel="0" r="9">
      <c r="A9" s="31" t="n"/>
      <c r="B9" s="31" t="n"/>
      <c r="C9" s="31" t="n"/>
      <c r="D9" s="31" t="n"/>
      <c r="E9" s="31" t="n"/>
      <c r="F9" s="31" t="n"/>
      <c r="G9" s="45" t="n"/>
      <c r="H9" s="438" t="n">
        <v>4</v>
      </c>
      <c r="I9" s="543" t="n"/>
      <c r="J9" s="448" t="n"/>
      <c r="K9" s="448" t="n"/>
      <c r="L9" s="448" t="n">
        <f aca="false" ca="false" dt2D="false" dtr="false" t="normal">J9*K9</f>
        <v>0</v>
      </c>
    </row>
    <row outlineLevel="0" r="10">
      <c r="A10" s="31" t="n"/>
      <c r="B10" s="31" t="n"/>
      <c r="C10" s="31" t="n"/>
      <c r="D10" s="31" t="n"/>
      <c r="E10" s="31" t="n"/>
      <c r="F10" s="31" t="n"/>
      <c r="G10" s="45" t="n"/>
      <c r="H10" s="438" t="n">
        <v>5</v>
      </c>
      <c r="I10" s="543" t="n"/>
      <c r="J10" s="448" t="n"/>
      <c r="K10" s="448" t="n"/>
      <c r="L10" s="448" t="n">
        <f aca="false" ca="false" dt2D="false" dtr="false" t="normal">J10*K10</f>
        <v>0</v>
      </c>
    </row>
    <row outlineLevel="0" r="11">
      <c r="A11" s="31" t="n"/>
      <c r="B11" s="31" t="n"/>
      <c r="C11" s="31" t="n"/>
      <c r="D11" s="31" t="n"/>
      <c r="E11" s="31" t="n"/>
      <c r="F11" s="31" t="n"/>
      <c r="G11" s="45" t="n"/>
      <c r="H11" s="438" t="n">
        <v>6</v>
      </c>
      <c r="I11" s="543" t="n"/>
      <c r="J11" s="448" t="n"/>
      <c r="K11" s="448" t="n"/>
      <c r="L11" s="448" t="n">
        <f aca="false" ca="false" dt2D="false" dtr="false" t="normal">J11*K11</f>
        <v>0</v>
      </c>
    </row>
    <row outlineLevel="0" r="12">
      <c r="A12" s="31" t="n"/>
      <c r="B12" s="31" t="n"/>
      <c r="C12" s="31" t="n"/>
      <c r="D12" s="31" t="n"/>
      <c r="E12" s="31" t="n"/>
      <c r="F12" s="31" t="n"/>
      <c r="G12" s="45" t="n"/>
      <c r="H12" s="438" t="n">
        <v>7</v>
      </c>
      <c r="I12" s="543" t="n"/>
      <c r="J12" s="448" t="n"/>
      <c r="K12" s="448" t="n"/>
      <c r="L12" s="448" t="n">
        <f aca="false" ca="false" dt2D="false" dtr="false" t="normal">J12*K12</f>
        <v>0</v>
      </c>
    </row>
    <row customHeight="true" ht="6" outlineLevel="0" r="13">
      <c r="A13" s="38" t="n"/>
      <c r="B13" s="38" t="n"/>
      <c r="C13" s="38" t="n"/>
      <c r="D13" s="38" t="n"/>
      <c r="E13" s="38" t="n"/>
      <c r="F13" s="38" t="n"/>
      <c r="G13" s="38" t="n"/>
      <c r="H13" s="490" t="n"/>
      <c r="I13" s="493" t="n"/>
      <c r="J13" s="493" t="n"/>
      <c r="K13" s="493" t="n"/>
      <c r="L13" s="499" t="n"/>
    </row>
    <row customHeight="true" ht="33" outlineLevel="0" r="14">
      <c r="A14" s="531" t="s">
        <v>174</v>
      </c>
      <c r="B14" s="620" t="s"/>
      <c r="C14" s="621" t="s"/>
      <c r="D14" s="623" t="s"/>
      <c r="E14" s="624" t="s"/>
      <c r="F14" s="625" t="s"/>
      <c r="G14" s="626" t="s"/>
      <c r="H14" s="504" t="s">
        <v>138</v>
      </c>
      <c r="I14" s="628" t="s"/>
      <c r="J14" s="629" t="s"/>
      <c r="K14" s="630" t="s"/>
      <c r="L14" s="139" t="n">
        <f aca="false" ca="false" dt2D="false" dtr="false" t="normal">SUM(L6:L13)</f>
        <v>0</v>
      </c>
    </row>
    <row customHeight="true" ht="25.5" outlineLevel="0" r="15">
      <c r="A15" s="551" t="s"/>
      <c r="B15" s="551" t="s"/>
      <c r="C15" s="551" t="s"/>
      <c r="D15" s="551" t="s"/>
      <c r="E15" s="551" t="s"/>
      <c r="F15" s="551" t="s"/>
      <c r="G15" s="551" t="s"/>
      <c r="H15" s="632" t="s">
        <v>179</v>
      </c>
      <c r="I15" s="633" t="s"/>
      <c r="J15" s="634" t="s"/>
      <c r="K15" s="635" t="s"/>
      <c r="L15" s="637" t="s"/>
    </row>
    <row customHeight="true" ht="120.75" outlineLevel="0" r="16">
      <c r="A16" s="42" t="s">
        <v>178</v>
      </c>
      <c r="B16" s="42" t="s"/>
      <c r="C16" s="42" t="s"/>
      <c r="D16" s="42" t="s"/>
      <c r="E16" s="42" t="s"/>
      <c r="F16" s="42" t="s"/>
      <c r="G16" s="42" t="s"/>
      <c r="H16" s="42" t="s">
        <v>183</v>
      </c>
      <c r="I16" s="42" t="s"/>
      <c r="J16" s="42" t="s"/>
      <c r="K16" s="42" t="s"/>
      <c r="L16" s="42" t="s"/>
    </row>
    <row customHeight="true" ht="15" outlineLevel="0" r="17">
      <c r="I17" s="436" t="n"/>
      <c r="J17" s="436" t="n"/>
      <c r="K17" s="436" t="n"/>
      <c r="L17" s="436" t="n"/>
    </row>
    <row outlineLevel="0" r="18">
      <c r="I18" s="436" t="n"/>
      <c r="J18" s="436" t="n"/>
      <c r="K18" s="436" t="n"/>
      <c r="L18" s="436" t="n"/>
    </row>
    <row outlineLevel="0" r="19">
      <c r="I19" s="436" t="n"/>
      <c r="J19" s="436" t="n"/>
      <c r="K19" s="436" t="n"/>
      <c r="L19" s="436" t="n"/>
    </row>
    <row outlineLevel="0" r="20">
      <c r="I20" s="436" t="n"/>
      <c r="J20" s="436" t="n"/>
      <c r="K20" s="436" t="n"/>
      <c r="L20" s="436" t="n"/>
    </row>
    <row outlineLevel="0" r="21">
      <c r="I21" s="436" t="n"/>
      <c r="J21" s="436" t="n"/>
      <c r="K21" s="436" t="n"/>
      <c r="L21" s="436" t="n"/>
    </row>
    <row outlineLevel="0" r="22">
      <c r="I22" s="436" t="n"/>
      <c r="J22" s="436" t="n"/>
      <c r="K22" s="436" t="n"/>
      <c r="L22" s="436" t="n"/>
    </row>
  </sheetData>
  <mergeCells count="11">
    <mergeCell ref="A16:G16"/>
    <mergeCell ref="H15:L15"/>
    <mergeCell ref="H16:L16"/>
    <mergeCell ref="A14:G15"/>
    <mergeCell ref="H14:K14"/>
    <mergeCell ref="H1:L1"/>
    <mergeCell ref="H2:L2"/>
    <mergeCell ref="A4:B4"/>
    <mergeCell ref="C4:D4"/>
    <mergeCell ref="E4:F4"/>
    <mergeCell ref="G4:G5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</worksheet>
</file>

<file path=xl/worksheets/sheet12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96633" tint="0"/>
    <outlinePr summaryBelow="true" summaryRight="true"/>
  </sheetPr>
  <dimension ref="A1:E14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2.142857457022906"/>
    <col customWidth="true" max="2" min="2" outlineLevel="0" width="54.428572032736362"/>
    <col customWidth="true" max="3" min="3" outlineLevel="0" width="5.7142854242865457"/>
    <col customWidth="true" max="4" min="4" outlineLevel="0" width="47.428572878567273"/>
    <col customWidth="true" max="5" min="5" outlineLevel="0" width="56.571428474762179"/>
  </cols>
  <sheetData>
    <row ht="15.75" outlineLevel="0" r="1">
      <c r="A1" s="521" t="n"/>
      <c r="B1" s="529" t="s">
        <v>185</v>
      </c>
    </row>
    <row customHeight="true" ht="32.25" outlineLevel="0" r="2">
      <c r="A2" s="8" t="s">
        <v>186</v>
      </c>
      <c r="B2" s="8" t="s"/>
    </row>
    <row customHeight="true" ht="33.75" outlineLevel="0" r="3">
      <c r="A3" s="8" t="n"/>
      <c r="B3" s="8" t="s"/>
    </row>
    <row ht="15.75" outlineLevel="0" r="4">
      <c r="A4" s="642" t="s">
        <v>1</v>
      </c>
      <c r="B4" s="643" t="s"/>
    </row>
    <row ht="15.75" outlineLevel="0" r="5">
      <c r="A5" s="523" t="s">
        <v>6</v>
      </c>
      <c r="B5" s="639" t="s">
        <v>194</v>
      </c>
      <c r="D5" s="644" t="s">
        <v>196</v>
      </c>
    </row>
    <row customHeight="true" ht="54.75" outlineLevel="0" r="6">
      <c r="A6" s="640" t="s"/>
      <c r="B6" s="639" t="s">
        <v>193</v>
      </c>
      <c r="D6" s="37" t="s"/>
    </row>
    <row customHeight="true" ht="42" outlineLevel="0" r="7">
      <c r="A7" s="641" t="s"/>
      <c r="B7" s="639" t="s">
        <v>192</v>
      </c>
      <c r="D7" s="37" t="s"/>
    </row>
    <row customHeight="true" ht="38.25" outlineLevel="0" r="8">
      <c r="A8" s="638" t="s"/>
      <c r="B8" s="639" t="s">
        <v>187</v>
      </c>
      <c r="D8" s="37" t="s"/>
    </row>
    <row customHeight="true" ht="111" outlineLevel="0" r="9">
      <c r="A9" s="523" t="s">
        <v>188</v>
      </c>
      <c r="B9" s="523" t="s">
        <v>191</v>
      </c>
      <c r="D9" s="37" t="s"/>
    </row>
    <row ht="15.75" outlineLevel="0" r="10">
      <c r="A10" s="523" t="s">
        <v>190</v>
      </c>
      <c r="B10" s="523" t="n"/>
      <c r="D10" s="37" t="s"/>
    </row>
    <row customHeight="true" ht="98.25" outlineLevel="0" r="11">
      <c r="A11" s="523" t="s">
        <v>189</v>
      </c>
      <c r="B11" s="528" t="s">
        <v>195</v>
      </c>
      <c r="D11" s="37" t="s"/>
    </row>
    <row ht="15.75" outlineLevel="0" r="12">
      <c r="A12" s="521" t="n"/>
      <c r="B12" s="521" t="n"/>
    </row>
    <row ht="15.75" outlineLevel="0" r="13">
      <c r="A13" s="522" t="n"/>
      <c r="B13" s="521" t="n"/>
    </row>
    <row ht="15.75" outlineLevel="0" r="14">
      <c r="A14" s="525" t="s">
        <v>2</v>
      </c>
      <c r="B14" s="525" t="s"/>
    </row>
  </sheetData>
  <mergeCells count="6">
    <mergeCell ref="A14:B14"/>
    <mergeCell ref="A2:B2"/>
    <mergeCell ref="A3:B3"/>
    <mergeCell ref="A4:B4"/>
    <mergeCell ref="A5:A8"/>
    <mergeCell ref="D5:D11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13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96633" tint="0"/>
    <outlinePr summaryBelow="true" summaryRight="true"/>
  </sheetPr>
  <dimension ref="A1:D16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2.142857457022906"/>
    <col customWidth="true" max="2" min="2" outlineLevel="0" width="54.428572032736362"/>
    <col customWidth="true" max="3" min="3" outlineLevel="0" width="4.5714284747621816"/>
    <col customWidth="true" max="4" min="4" outlineLevel="0" width="65.571426613934179"/>
  </cols>
  <sheetData>
    <row ht="15.75" outlineLevel="0" r="1">
      <c r="A1" s="521" t="n"/>
      <c r="B1" s="529" t="s">
        <v>185</v>
      </c>
    </row>
    <row customHeight="true" ht="32.25" outlineLevel="0" r="2">
      <c r="A2" s="8" t="s">
        <v>186</v>
      </c>
      <c r="B2" s="8" t="s"/>
    </row>
    <row customHeight="true" ht="17.25" outlineLevel="0" r="3">
      <c r="A3" s="8" t="n"/>
      <c r="B3" s="8" t="s"/>
    </row>
    <row ht="15.75" outlineLevel="0" r="4">
      <c r="A4" s="642" t="s">
        <v>1</v>
      </c>
      <c r="B4" s="654" t="s"/>
    </row>
    <row customHeight="true" ht="30" outlineLevel="0" r="5">
      <c r="A5" s="646" t="s">
        <v>6</v>
      </c>
      <c r="B5" s="650" t="s">
        <v>198</v>
      </c>
      <c r="D5" s="644" t="s">
        <v>203</v>
      </c>
    </row>
    <row customHeight="true" ht="15.75" outlineLevel="0" r="6">
      <c r="A6" s="652" t="s"/>
      <c r="B6" s="649" t="s">
        <v>194</v>
      </c>
      <c r="D6" s="644" t="s"/>
    </row>
    <row customHeight="true" ht="69.75" outlineLevel="0" r="7">
      <c r="A7" s="647" t="s"/>
      <c r="B7" s="649" t="s">
        <v>199</v>
      </c>
      <c r="D7" s="37" t="s"/>
    </row>
    <row customHeight="true" ht="42" outlineLevel="0" r="8">
      <c r="A8" s="648" t="s"/>
      <c r="B8" s="649" t="s">
        <v>201</v>
      </c>
      <c r="D8" s="37" t="s"/>
    </row>
    <row customHeight="true" ht="38.25" outlineLevel="0" r="9">
      <c r="A9" s="645" t="s"/>
      <c r="B9" s="649" t="s">
        <v>187</v>
      </c>
      <c r="D9" s="37" t="s"/>
    </row>
    <row customHeight="true" ht="207" outlineLevel="0" r="10">
      <c r="A10" s="651" t="s">
        <v>188</v>
      </c>
      <c r="B10" s="651" t="s">
        <v>204</v>
      </c>
      <c r="D10" s="644" t="s"/>
    </row>
    <row outlineLevel="0" r="11">
      <c r="A11" s="651" t="s">
        <v>190</v>
      </c>
      <c r="B11" s="651" t="n"/>
      <c r="D11" s="37" t="s"/>
    </row>
    <row ht="45" outlineLevel="0" r="12">
      <c r="A12" s="467" t="s">
        <v>197</v>
      </c>
      <c r="B12" s="528" t="n">
        <f aca="false" ca="false" dt2D="false" dtr="false" t="normal">'Пр.1.1 - работы п.3.7.1'!T13</f>
        <v>0</v>
      </c>
      <c r="D12" s="37" t="s"/>
    </row>
    <row customHeight="true" ht="49.5" outlineLevel="0" r="13">
      <c r="A13" s="651" t="s">
        <v>200</v>
      </c>
      <c r="B13" s="528" t="e">
        <f aca="false" ca="false" dt2D="false" dtr="false" t="normal">'Пр.1.1 - работы п.3.7.1'!U12</f>
        <v>#VALUE!</v>
      </c>
      <c r="D13" s="37" t="s"/>
    </row>
    <row ht="30" outlineLevel="0" r="14">
      <c r="A14" s="653" t="s">
        <v>202</v>
      </c>
      <c r="B14" s="655" t="e">
        <f aca="false" ca="false" dt2D="false" dtr="false" t="normal">'Пр.1.1 - работы п.3.7.1'!T14</f>
        <v>#VALUE!</v>
      </c>
      <c r="D14" s="644" t="s"/>
    </row>
    <row ht="15.75" outlineLevel="0" r="15">
      <c r="A15" s="522" t="n"/>
      <c r="B15" s="521" t="n"/>
    </row>
    <row ht="15.75" outlineLevel="0" r="16">
      <c r="A16" s="525" t="s">
        <v>2</v>
      </c>
      <c r="B16" s="525" t="s"/>
    </row>
  </sheetData>
  <mergeCells count="6">
    <mergeCell ref="A2:B2"/>
    <mergeCell ref="A3:B3"/>
    <mergeCell ref="A4:B4"/>
    <mergeCell ref="A16:B16"/>
    <mergeCell ref="A5:A9"/>
    <mergeCell ref="D5:D14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14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96633" tint="0"/>
    <outlinePr summaryBelow="true" summaryRight="true"/>
  </sheetPr>
  <dimension ref="A1:Z24"/>
  <sheetViews>
    <sheetView showZeros="true" workbookViewId="0"/>
  </sheetViews>
  <sheetFormatPr baseColWidth="8" customHeight="false" defaultColWidth="9.1406253092569258" defaultRowHeight="15" zeroHeight="false"/>
  <cols>
    <col customWidth="true" max="8" min="8" outlineLevel="0" style="433" width="3.5714286439283636"/>
    <col customWidth="true" max="9" min="9" outlineLevel="0" width="17.428571863570181"/>
    <col customWidth="true" max="10" min="10" outlineLevel="0" width="7.2857140682149097"/>
    <col customWidth="true" max="11" min="11" outlineLevel="0" width="7.4285715252378184"/>
    <col customWidth="true" max="12" min="12" outlineLevel="0" width="7.5714283055960001"/>
    <col customWidth="true" max="13" min="13" outlineLevel="0" width="7.7142857626189087"/>
    <col customWidth="true" max="14" min="14" outlineLevel="0" width="7.4285715252378184"/>
    <col customWidth="true" max="15" min="15" outlineLevel="0" width="9.7142854242865457"/>
    <col customWidth="true" max="16" min="16" outlineLevel="0" width="8.428571694403999"/>
    <col customWidth="true" max="17" min="17" outlineLevel="0" width="8.8571427121432738"/>
    <col customWidth="true" max="18" min="18" outlineLevel="0" width="10.999999830833818"/>
    <col customWidth="true" max="19" min="19" outlineLevel="0" width="13.142857626189091"/>
    <col customWidth="true" max="20" min="20" outlineLevel="0" style="434" width="11.28571406821491"/>
    <col customWidth="true" max="21" min="21" outlineLevel="0" width="16.14285745702291"/>
    <col customWidth="true" max="22" min="22" outlineLevel="0" width="2.1428571186905456"/>
    <col customWidth="true" max="23" min="23" outlineLevel="0" width="49.857144234638909"/>
  </cols>
  <sheetData>
    <row ht="15.75" outlineLevel="0" r="1">
      <c r="H1" s="775" t="s">
        <v>228</v>
      </c>
      <c r="I1" s="775" t="s"/>
      <c r="J1" s="775" t="s"/>
      <c r="K1" s="775" t="s"/>
      <c r="L1" s="775" t="s"/>
      <c r="M1" s="775" t="s"/>
      <c r="N1" s="775" t="s"/>
      <c r="O1" s="775" t="s"/>
      <c r="P1" s="775" t="s"/>
      <c r="Q1" s="775" t="s"/>
      <c r="R1" s="775" t="s"/>
      <c r="S1" s="775" t="s"/>
      <c r="T1" s="775" t="s"/>
      <c r="U1" s="775" t="s"/>
    </row>
    <row customHeight="true" ht="22.5" outlineLevel="0" r="2">
      <c r="H2" s="9" t="s">
        <v>224</v>
      </c>
      <c r="I2" s="9" t="s"/>
      <c r="J2" s="9" t="s"/>
      <c r="K2" s="9" t="s"/>
      <c r="L2" s="9" t="s"/>
      <c r="M2" s="9" t="s"/>
      <c r="N2" s="9" t="s"/>
      <c r="O2" s="9" t="s"/>
      <c r="P2" s="9" t="s"/>
      <c r="Q2" s="9" t="s"/>
      <c r="R2" s="9" t="s"/>
      <c r="S2" s="9" t="s"/>
      <c r="T2" s="9" t="s"/>
      <c r="U2" s="9" t="s"/>
    </row>
    <row customHeight="true" ht="43.5" outlineLevel="0" r="3">
      <c r="H3" s="484" t="s">
        <v>226</v>
      </c>
      <c r="I3" s="484" t="s"/>
      <c r="J3" s="484" t="s"/>
      <c r="K3" s="484" t="s"/>
      <c r="L3" s="484" t="s"/>
      <c r="M3" s="484" t="s"/>
      <c r="N3" s="484" t="s"/>
      <c r="O3" s="484" t="s"/>
      <c r="P3" s="484" t="s"/>
      <c r="Q3" s="484" t="s"/>
      <c r="R3" s="484" t="s"/>
      <c r="S3" s="484" t="s"/>
      <c r="T3" s="484" t="s"/>
      <c r="U3" s="484" t="s"/>
    </row>
    <row customHeight="true" ht="46.5" outlineLevel="0" r="4">
      <c r="H4" s="466" t="s">
        <v>230</v>
      </c>
      <c r="I4" s="466" t="s"/>
      <c r="J4" s="466" t="s"/>
      <c r="K4" s="466" t="s"/>
      <c r="L4" s="466" t="s"/>
      <c r="M4" s="466" t="s"/>
      <c r="N4" s="466" t="s"/>
      <c r="O4" s="466" t="s"/>
      <c r="P4" s="466" t="s"/>
      <c r="Q4" s="466" t="s"/>
      <c r="R4" s="466" t="s"/>
      <c r="S4" s="466" t="s"/>
      <c r="T4" s="466" t="s"/>
      <c r="U4" s="466" t="s"/>
    </row>
    <row customHeight="true" ht="15.75" outlineLevel="0" r="5">
      <c r="H5" s="466" t="s">
        <v>227</v>
      </c>
      <c r="I5" s="466" t="s"/>
      <c r="J5" s="466" t="s"/>
      <c r="K5" s="466" t="s"/>
      <c r="L5" s="466" t="s"/>
      <c r="M5" s="466" t="s"/>
      <c r="N5" s="466" t="s"/>
      <c r="O5" s="466" t="s"/>
      <c r="P5" s="466" t="s"/>
      <c r="Q5" s="466" t="s"/>
      <c r="R5" s="466" t="s"/>
      <c r="S5" s="466" t="s"/>
      <c r="T5" s="466" t="s"/>
      <c r="U5" s="466" t="s"/>
    </row>
    <row customHeight="true" ht="6" outlineLevel="0" r="6">
      <c r="H6" s="439" t="n"/>
      <c r="I6" s="479" t="n"/>
      <c r="J6" s="479" t="n"/>
      <c r="K6" s="479" t="n"/>
      <c r="L6" s="479" t="n"/>
      <c r="M6" s="479" t="n"/>
      <c r="N6" s="479" t="n"/>
      <c r="O6" s="479" t="n"/>
      <c r="P6" s="479" t="n"/>
      <c r="Q6" s="479" t="n"/>
      <c r="R6" s="443" t="n"/>
      <c r="S6" s="479" t="n"/>
      <c r="T6" s="445" t="n"/>
      <c r="U6" s="443" t="n"/>
    </row>
    <row customHeight="true" ht="48.75" outlineLevel="0" r="7">
      <c r="A7" s="62" t="s">
        <v>205</v>
      </c>
      <c r="B7" s="658" t="s"/>
      <c r="C7" s="62" t="s">
        <v>208</v>
      </c>
      <c r="D7" s="666" t="s"/>
      <c r="E7" s="62" t="s">
        <v>41</v>
      </c>
      <c r="F7" s="676" t="s"/>
      <c r="G7" s="684" t="s">
        <v>42</v>
      </c>
      <c r="H7" s="82" t="s">
        <v>43</v>
      </c>
      <c r="I7" s="88" t="s">
        <v>45</v>
      </c>
      <c r="J7" s="62" t="s">
        <v>212</v>
      </c>
      <c r="K7" s="714" t="s"/>
      <c r="L7" s="718" t="s"/>
      <c r="M7" s="720" t="s"/>
      <c r="N7" s="723" t="s"/>
      <c r="O7" s="724" t="s"/>
      <c r="P7" s="83" t="s">
        <v>218</v>
      </c>
      <c r="Q7" s="83" t="s">
        <v>220</v>
      </c>
      <c r="R7" s="447" t="s">
        <v>59</v>
      </c>
      <c r="S7" s="737" t="s"/>
      <c r="T7" s="740" t="s"/>
      <c r="U7" s="457" t="s">
        <v>123</v>
      </c>
    </row>
    <row ht="89.25" outlineLevel="0" r="8">
      <c r="A8" s="693" t="s">
        <v>31</v>
      </c>
      <c r="B8" s="699" t="s">
        <v>33</v>
      </c>
      <c r="C8" s="693" t="s">
        <v>31</v>
      </c>
      <c r="D8" s="699" t="s">
        <v>33</v>
      </c>
      <c r="E8" s="693" t="s">
        <v>31</v>
      </c>
      <c r="F8" s="699" t="s">
        <v>33</v>
      </c>
      <c r="G8" s="711" t="n"/>
      <c r="H8" s="715" t="s"/>
      <c r="I8" s="716" t="s"/>
      <c r="J8" s="464" t="s">
        <v>44</v>
      </c>
      <c r="K8" s="464" t="s">
        <v>46</v>
      </c>
      <c r="L8" s="464" t="s">
        <v>48</v>
      </c>
      <c r="M8" s="464" t="s">
        <v>49</v>
      </c>
      <c r="N8" s="464" t="s">
        <v>50</v>
      </c>
      <c r="O8" s="467" t="n"/>
      <c r="P8" s="725" t="s"/>
      <c r="Q8" s="726" t="s"/>
      <c r="R8" s="116" t="s">
        <v>55</v>
      </c>
      <c r="S8" s="120" t="s">
        <v>56</v>
      </c>
      <c r="T8" s="124" t="s">
        <v>221</v>
      </c>
      <c r="U8" s="482" t="n"/>
      <c r="W8" s="734" t="s">
        <v>223</v>
      </c>
      <c r="X8" s="144" t="s">
        <v>64</v>
      </c>
    </row>
    <row ht="78.75" outlineLevel="0" r="9">
      <c r="A9" s="698" t="n"/>
      <c r="B9" s="701" t="n"/>
      <c r="C9" s="698" t="n"/>
      <c r="D9" s="701" t="n"/>
      <c r="E9" s="698" t="n"/>
      <c r="F9" s="701" t="n"/>
      <c r="G9" s="707" t="n"/>
      <c r="H9" s="136" t="n">
        <v>1</v>
      </c>
      <c r="I9" s="136" t="n">
        <v>2</v>
      </c>
      <c r="J9" s="136" t="n">
        <v>3</v>
      </c>
      <c r="K9" s="136" t="n">
        <v>4</v>
      </c>
      <c r="L9" s="136" t="n">
        <v>5</v>
      </c>
      <c r="M9" s="136" t="n">
        <v>6</v>
      </c>
      <c r="N9" s="136" t="n">
        <v>7</v>
      </c>
      <c r="O9" s="136" t="s">
        <v>213</v>
      </c>
      <c r="P9" s="136" t="n">
        <v>9</v>
      </c>
      <c r="Q9" s="136" t="s">
        <v>215</v>
      </c>
      <c r="R9" s="148" t="s">
        <v>217</v>
      </c>
      <c r="S9" s="148" t="n">
        <v>12</v>
      </c>
      <c r="T9" s="148" t="n">
        <v>13</v>
      </c>
      <c r="U9" s="136" t="s">
        <v>219</v>
      </c>
      <c r="W9" s="491" t="s">
        <v>222</v>
      </c>
      <c r="X9" s="732" t="s"/>
    </row>
    <row customHeight="true" ht="80.25" outlineLevel="0" r="10">
      <c r="A10" s="31" t="n"/>
      <c r="B10" s="31" t="n"/>
      <c r="C10" s="31" t="n"/>
      <c r="D10" s="31" t="n"/>
      <c r="E10" s="31" t="n"/>
      <c r="F10" s="31" t="n"/>
      <c r="G10" s="45" t="n"/>
      <c r="H10" s="663" t="n">
        <v>1</v>
      </c>
      <c r="I10" s="543" t="s">
        <v>211</v>
      </c>
      <c r="J10" s="688" t="n"/>
      <c r="K10" s="688" t="n"/>
      <c r="L10" s="688" t="n"/>
      <c r="M10" s="688" t="n"/>
      <c r="N10" s="688" t="n"/>
      <c r="O10" s="447" t="n">
        <f aca="false" ca="false" dt2D="false" dtr="false" t="normal">J10+K10+L10+M10+N10</f>
        <v>0</v>
      </c>
      <c r="P10" s="452" t="n">
        <v>1</v>
      </c>
      <c r="Q10" s="452" t="n">
        <f aca="false" ca="false" dt2D="false" dtr="false" t="normal">COUNT(J10:N10)</f>
        <v>0</v>
      </c>
      <c r="R10" s="461" t="str">
        <f aca="false" ca="false" dt2D="false" dtr="false" t="normal">IF(ISERR(AVERAGE(J10:N10)), "", AVERAGE(J10:N10))</f>
        <v/>
      </c>
      <c r="S10" s="461" t="str">
        <f aca="false" ca="false" dt2D="false" dtr="false" t="normal">IF(ISERR(_XLFN.STDEV.S(J10:N10)), "", _XLFN.STDEV.S(J10:N10))</f>
        <v/>
      </c>
      <c r="T10" s="771" t="str">
        <f aca="false" ca="false" dt2D="false" dtr="false" t="normal">IF(ISERR(S10/R10), "", S10/R10)</f>
        <v/>
      </c>
      <c r="U10" s="448" t="e">
        <f aca="false" ca="false" dt2D="false" dtr="false" t="normal">R10*P10</f>
        <v>#VALUE!</v>
      </c>
      <c r="W10" s="778" t="s">
        <v>229</v>
      </c>
      <c r="X10" s="779" t="s"/>
    </row>
    <row customHeight="true" ht="6" outlineLevel="0" r="11">
      <c r="A11" s="728" t="n"/>
      <c r="B11" s="728" t="n"/>
      <c r="C11" s="728" t="n"/>
      <c r="D11" s="728" t="n"/>
      <c r="E11" s="728" t="n"/>
      <c r="F11" s="728" t="n"/>
      <c r="G11" s="728" t="n"/>
      <c r="H11" s="728" t="n"/>
      <c r="I11" s="739" t="n"/>
      <c r="J11" s="739" t="n"/>
      <c r="K11" s="739" t="n"/>
      <c r="L11" s="739" t="n"/>
      <c r="M11" s="739" t="n"/>
      <c r="N11" s="739" t="n"/>
      <c r="O11" s="749" t="n"/>
      <c r="P11" s="739" t="n"/>
      <c r="Q11" s="739" t="n"/>
      <c r="R11" s="755" t="n"/>
      <c r="S11" s="755" t="n"/>
      <c r="T11" s="757" t="n"/>
      <c r="U11" s="755" t="n"/>
      <c r="W11" s="761" t="n"/>
      <c r="X11" s="765" t="s"/>
    </row>
    <row customHeight="true" ht="25.5" outlineLevel="0" r="12">
      <c r="A12" s="741" t="s">
        <v>225</v>
      </c>
      <c r="B12" s="744" t="s"/>
      <c r="C12" s="745" t="s"/>
      <c r="D12" s="747" t="s"/>
      <c r="E12" s="750" t="s"/>
      <c r="F12" s="752" t="s"/>
      <c r="G12" s="753" t="s"/>
      <c r="H12" s="663" t="n">
        <v>2</v>
      </c>
      <c r="I12" s="107" t="s">
        <v>138</v>
      </c>
      <c r="J12" s="759" t="s"/>
      <c r="K12" s="762" t="s"/>
      <c r="L12" s="764" t="s"/>
      <c r="M12" s="766" t="s"/>
      <c r="N12" s="768" t="s"/>
      <c r="O12" s="770" t="s"/>
      <c r="P12" s="772" t="s"/>
      <c r="Q12" s="773" t="s"/>
      <c r="R12" s="774" t="s"/>
      <c r="S12" s="776" t="s"/>
      <c r="T12" s="777" t="n"/>
      <c r="U12" s="139" t="e">
        <f aca="false" ca="false" dt2D="false" dtr="false" t="normal">MIN(U10, T13)</f>
        <v>#VALUE!</v>
      </c>
    </row>
    <row customHeight="true" ht="18.75" outlineLevel="0" r="13">
      <c r="A13" s="37" t="s"/>
      <c r="B13" s="37" t="s"/>
      <c r="C13" s="37" t="s"/>
      <c r="D13" s="37" t="s"/>
      <c r="E13" s="37" t="s"/>
      <c r="F13" s="37" t="s"/>
      <c r="G13" s="661" t="s"/>
      <c r="H13" s="663" t="n">
        <v>3</v>
      </c>
      <c r="I13" s="667" t="s">
        <v>197</v>
      </c>
      <c r="J13" s="671" t="s"/>
      <c r="K13" s="674" t="s"/>
      <c r="L13" s="678" t="s"/>
      <c r="M13" s="683" t="s"/>
      <c r="N13" s="687" t="s"/>
      <c r="O13" s="690" t="s"/>
      <c r="P13" s="695" t="s"/>
      <c r="Q13" s="700" t="s"/>
      <c r="R13" s="703" t="s"/>
      <c r="S13" s="705" t="s"/>
      <c r="T13" s="708" t="n"/>
      <c r="U13" s="713" t="s"/>
      <c r="V13" s="680" t="n"/>
      <c r="W13" s="25" t="s">
        <v>214</v>
      </c>
      <c r="X13" s="25" t="s"/>
      <c r="Y13" s="25" t="s"/>
      <c r="Z13" s="25" t="s"/>
    </row>
    <row customHeight="true" ht="21.75" outlineLevel="0" r="14">
      <c r="A14" s="451" t="s">
        <v>206</v>
      </c>
      <c r="B14" s="451" t="s"/>
      <c r="C14" s="451" t="s"/>
      <c r="D14" s="451" t="s"/>
      <c r="E14" s="451" t="s"/>
      <c r="F14" s="451" t="s"/>
      <c r="G14" s="451" t="s"/>
      <c r="H14" s="663" t="n">
        <v>4</v>
      </c>
      <c r="I14" s="667" t="s">
        <v>202</v>
      </c>
      <c r="J14" s="669" t="s"/>
      <c r="K14" s="672" t="s"/>
      <c r="L14" s="675" t="s"/>
      <c r="M14" s="679" t="s"/>
      <c r="N14" s="682" t="s"/>
      <c r="O14" s="685" t="s"/>
      <c r="P14" s="689" t="s"/>
      <c r="Q14" s="691" t="s"/>
      <c r="R14" s="694" t="s"/>
      <c r="S14" s="697" t="s"/>
      <c r="T14" s="706" t="e">
        <f aca="false" ca="false" dt2D="false" dtr="false" t="normal">U12/T13</f>
        <v>#VALUE!</v>
      </c>
      <c r="U14" s="710" t="s"/>
      <c r="V14" s="680" t="n"/>
      <c r="W14" s="37" t="s"/>
      <c r="X14" s="37" t="s"/>
      <c r="Y14" s="37" t="s"/>
      <c r="Z14" s="37" t="s"/>
    </row>
    <row customHeight="true" ht="15" outlineLevel="0" r="15">
      <c r="A15" s="451" t="s"/>
      <c r="B15" s="451" t="s"/>
      <c r="C15" s="451" t="s"/>
      <c r="D15" s="451" t="s"/>
      <c r="E15" s="451" t="s"/>
      <c r="F15" s="451" t="s"/>
      <c r="G15" s="451" t="s"/>
      <c r="I15" s="680" t="n"/>
      <c r="J15" s="680" t="n"/>
      <c r="K15" s="680" t="n"/>
      <c r="L15" s="680" t="n"/>
      <c r="M15" s="680" t="n"/>
      <c r="N15" s="680" t="n"/>
      <c r="O15" s="680" t="n"/>
      <c r="P15" s="680" t="n"/>
      <c r="Q15" s="680" t="n"/>
      <c r="R15" s="680" t="n"/>
      <c r="S15" s="680" t="n"/>
      <c r="T15" s="730" t="n"/>
      <c r="U15" s="680" t="n"/>
      <c r="V15" s="680" t="n"/>
      <c r="W15" s="25" t="s"/>
      <c r="X15" s="25" t="s"/>
      <c r="Y15" s="25" t="s"/>
      <c r="Z15" s="25" t="s"/>
    </row>
    <row customHeight="true" ht="108" outlineLevel="0" r="16">
      <c r="A16" s="37" t="s"/>
      <c r="B16" s="37" t="s"/>
      <c r="C16" s="37" t="s"/>
      <c r="D16" s="451" t="s"/>
      <c r="E16" s="451" t="s"/>
      <c r="F16" s="451" t="s"/>
      <c r="G16" s="451" t="s"/>
      <c r="I16" s="664" t="s">
        <v>209</v>
      </c>
      <c r="J16" s="664" t="s"/>
      <c r="K16" s="664" t="s"/>
      <c r="L16" s="664" t="s"/>
      <c r="M16" s="664" t="s"/>
      <c r="N16" s="664" t="s"/>
      <c r="O16" s="664" t="s"/>
      <c r="P16" s="664" t="s"/>
      <c r="Q16" s="664" t="s"/>
      <c r="R16" s="664" t="s"/>
      <c r="S16" s="664" t="s"/>
      <c r="T16" s="664" t="s"/>
      <c r="U16" s="664" t="s"/>
      <c r="V16" s="680" t="n"/>
      <c r="W16" s="37" t="s"/>
      <c r="X16" s="37" t="s"/>
      <c r="Y16" s="37" t="s"/>
      <c r="Z16" s="37" t="s"/>
    </row>
    <row customHeight="true" ht="133.5" outlineLevel="0" r="17">
      <c r="A17" s="657" t="n"/>
      <c r="B17" s="656" t="s">
        <v>210</v>
      </c>
      <c r="C17" s="656" t="s"/>
      <c r="D17" s="656" t="s"/>
      <c r="E17" s="656" t="s"/>
      <c r="F17" s="656" t="s"/>
      <c r="G17" s="656" t="s"/>
      <c r="H17" s="656" t="s"/>
      <c r="I17" s="656" t="s"/>
      <c r="J17" s="656" t="s"/>
      <c r="K17" s="656" t="s"/>
      <c r="L17" s="656" t="s"/>
      <c r="M17" s="656" t="s"/>
      <c r="N17" s="656" t="s"/>
      <c r="O17" s="656" t="s"/>
      <c r="P17" s="656" t="s"/>
      <c r="Q17" s="656" t="s"/>
      <c r="R17" s="656" t="s"/>
      <c r="S17" s="656" t="s"/>
      <c r="T17" s="656" t="s"/>
      <c r="U17" s="656" t="s"/>
      <c r="V17" s="680" t="n"/>
      <c r="W17" s="37" t="s"/>
      <c r="X17" s="37" t="s"/>
      <c r="Y17" s="37" t="s"/>
      <c r="Z17" s="37" t="s"/>
    </row>
    <row customHeight="true" ht="124.5" outlineLevel="0" r="18">
      <c r="B18" s="659" t="s">
        <v>216</v>
      </c>
      <c r="C18" s="727" t="s"/>
      <c r="D18" s="729" t="s"/>
      <c r="E18" s="731" t="s"/>
      <c r="F18" s="733" t="s"/>
      <c r="G18" s="735" t="s"/>
      <c r="H18" s="736" t="s"/>
      <c r="I18" s="738" t="s"/>
      <c r="J18" s="742" t="s"/>
      <c r="K18" s="743" t="s"/>
      <c r="L18" s="746" t="s"/>
      <c r="M18" s="748" t="s"/>
      <c r="N18" s="751" t="s"/>
      <c r="O18" s="754" t="s"/>
      <c r="P18" s="756" t="s"/>
      <c r="Q18" s="758" t="s"/>
      <c r="R18" s="760" t="s"/>
      <c r="S18" s="763" t="s"/>
      <c r="T18" s="767" t="s"/>
      <c r="U18" s="769" t="s"/>
      <c r="W18" s="290" t="n"/>
      <c r="X18" s="290" t="n"/>
      <c r="Y18" s="290" t="n"/>
      <c r="Z18" s="290" t="n"/>
    </row>
    <row customHeight="true" ht="132.75" outlineLevel="0" r="19">
      <c r="B19" s="659" t="s">
        <v>207</v>
      </c>
      <c r="C19" s="660" t="s"/>
      <c r="D19" s="662" t="s"/>
      <c r="E19" s="665" t="s"/>
      <c r="F19" s="668" t="s"/>
      <c r="G19" s="670" t="s"/>
      <c r="H19" s="673" t="s"/>
      <c r="I19" s="677" t="s"/>
      <c r="J19" s="681" t="s"/>
      <c r="K19" s="686" t="s"/>
      <c r="L19" s="692" t="s"/>
      <c r="M19" s="696" t="s"/>
      <c r="N19" s="702" t="s"/>
      <c r="O19" s="704" t="s"/>
      <c r="P19" s="709" t="s"/>
      <c r="Q19" s="712" t="s"/>
      <c r="R19" s="717" t="s"/>
      <c r="S19" s="719" t="s"/>
      <c r="T19" s="721" t="s"/>
      <c r="U19" s="722" t="s"/>
      <c r="W19" s="290" t="n"/>
      <c r="X19" s="290" t="n"/>
      <c r="Y19" s="290" t="n"/>
      <c r="Z19" s="290" t="n"/>
    </row>
    <row ht="15.75" outlineLevel="0" r="20">
      <c r="B20" s="656" t="n"/>
      <c r="C20" s="656" t="s"/>
      <c r="D20" s="656" t="s"/>
      <c r="E20" s="656" t="s"/>
      <c r="F20" s="656" t="s"/>
      <c r="G20" s="656" t="s"/>
      <c r="H20" s="656" t="s"/>
      <c r="I20" s="656" t="s"/>
      <c r="J20" s="656" t="s"/>
      <c r="K20" s="656" t="s"/>
      <c r="L20" s="656" t="s"/>
      <c r="M20" s="656" t="s"/>
      <c r="N20" s="656" t="s"/>
      <c r="O20" s="656" t="s"/>
      <c r="P20" s="656" t="s"/>
      <c r="Q20" s="656" t="s"/>
      <c r="R20" s="656" t="s"/>
      <c r="S20" s="656" t="s"/>
      <c r="T20" s="656" t="s"/>
      <c r="U20" s="656" t="s"/>
      <c r="W20" s="290" t="n"/>
      <c r="X20" s="290" t="n"/>
      <c r="Y20" s="290" t="n"/>
      <c r="Z20" s="290" t="n"/>
    </row>
    <row ht="15.75" outlineLevel="0" r="21">
      <c r="B21" s="656" t="n"/>
      <c r="C21" s="656" t="s"/>
      <c r="D21" s="656" t="s"/>
      <c r="E21" s="656" t="s"/>
      <c r="F21" s="656" t="s"/>
      <c r="G21" s="656" t="s"/>
      <c r="H21" s="656" t="s"/>
      <c r="I21" s="656" t="s"/>
      <c r="J21" s="656" t="s"/>
      <c r="K21" s="656" t="s"/>
      <c r="L21" s="656" t="s"/>
      <c r="M21" s="656" t="s"/>
      <c r="N21" s="656" t="s"/>
      <c r="O21" s="656" t="s"/>
      <c r="P21" s="656" t="s"/>
      <c r="Q21" s="656" t="s"/>
      <c r="R21" s="656" t="s"/>
      <c r="S21" s="656" t="s"/>
      <c r="T21" s="656" t="s"/>
      <c r="U21" s="656" t="s"/>
      <c r="W21" s="290" t="n"/>
      <c r="X21" s="290" t="n"/>
      <c r="Y21" s="290" t="n"/>
      <c r="Z21" s="290" t="n"/>
    </row>
    <row ht="15.75" outlineLevel="0" r="22">
      <c r="B22" s="656" t="n"/>
      <c r="C22" s="656" t="s"/>
      <c r="D22" s="656" t="s"/>
      <c r="E22" s="656" t="s"/>
      <c r="F22" s="656" t="s"/>
      <c r="G22" s="656" t="s"/>
      <c r="H22" s="656" t="s"/>
      <c r="I22" s="656" t="s"/>
      <c r="J22" s="656" t="s"/>
      <c r="K22" s="656" t="s"/>
      <c r="L22" s="656" t="s"/>
      <c r="M22" s="656" t="s"/>
      <c r="N22" s="656" t="s"/>
      <c r="O22" s="656" t="s"/>
      <c r="P22" s="656" t="s"/>
      <c r="Q22" s="656" t="s"/>
      <c r="R22" s="656" t="s"/>
      <c r="S22" s="656" t="s"/>
      <c r="T22" s="656" t="s"/>
      <c r="U22" s="656" t="s"/>
      <c r="W22" s="290" t="n"/>
      <c r="X22" s="290" t="n"/>
      <c r="Y22" s="290" t="n"/>
      <c r="Z22" s="290" t="n"/>
    </row>
    <row outlineLevel="0" r="23">
      <c r="W23" s="290" t="n"/>
      <c r="X23" s="290" t="n"/>
      <c r="Y23" s="290" t="n"/>
      <c r="Z23" s="290" t="n"/>
    </row>
    <row outlineLevel="0" r="24">
      <c r="W24" s="290" t="n"/>
      <c r="X24" s="290" t="n"/>
      <c r="Y24" s="290" t="n"/>
      <c r="Z24" s="290" t="n"/>
    </row>
  </sheetData>
  <mergeCells count="30">
    <mergeCell ref="H1:U1"/>
    <mergeCell ref="H2:U2"/>
    <mergeCell ref="H3:U3"/>
    <mergeCell ref="H4:U4"/>
    <mergeCell ref="H5:U5"/>
    <mergeCell ref="A7:B7"/>
    <mergeCell ref="C7:D7"/>
    <mergeCell ref="E7:F7"/>
    <mergeCell ref="J7:O7"/>
    <mergeCell ref="H7:H8"/>
    <mergeCell ref="I7:I8"/>
    <mergeCell ref="P7:P8"/>
    <mergeCell ref="Q7:Q8"/>
    <mergeCell ref="X8:X11"/>
    <mergeCell ref="R7:T7"/>
    <mergeCell ref="T13:U13"/>
    <mergeCell ref="W13:Z17"/>
    <mergeCell ref="B22:U22"/>
    <mergeCell ref="B21:U21"/>
    <mergeCell ref="B20:U20"/>
    <mergeCell ref="B19:U19"/>
    <mergeCell ref="B18:U18"/>
    <mergeCell ref="B17:U17"/>
    <mergeCell ref="A14:G16"/>
    <mergeCell ref="I16:U16"/>
    <mergeCell ref="I14:S14"/>
    <mergeCell ref="A12:G13"/>
    <mergeCell ref="I13:S13"/>
    <mergeCell ref="I12:S12"/>
    <mergeCell ref="T14:U14"/>
  </mergeCells>
  <conditionalFormatting pivot="false" sqref="T10">
    <cfRule aboveAverage="true" bottom="false" dxfId="0" equalAverage="false" operator="between" percent="false" priority="3" stopIfTrue="true" type="cellIs">
      <formula>33</formula>
      <formula>100</formula>
    </cfRule>
  </conditionalFormatting>
  <conditionalFormatting pivot="false" sqref="T10">
    <cfRule aboveAverage="true" bottom="false" dxfId="0" equalAverage="false" operator="greaterThanOrEqual" percent="false" priority="2" stopIfTrue="true" type="cellIs">
      <formula>0.33</formula>
    </cfRule>
  </conditionalFormatting>
  <conditionalFormatting pivot="false" sqref="T10">
    <cfRule aboveAverage="true" bottom="false" dxfId="1" equalAverage="false" operator="greaterThanOrEqual" percent="false" priority="1" stopIfTrue="true" type="cellIs">
      <formula>0.33</formula>
    </cfRule>
  </conditionalFormatting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MyOffice-CoreFramework-Windows/40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2026-06-11T14:36:07Z</dcterms:created>
  <dcterms:modified xsi:type="dcterms:W3CDTF">2026-06-11T14:36:07Z</dcterms:modified>
</cp:coreProperties>
</file>