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s\2026 Публичная закупка\Поставка канц., моющ., хоз., мешки\Мешки для мусора\"/>
    </mc:Choice>
  </mc:AlternateContent>
  <xr:revisionPtr revIDLastSave="0" documentId="13_ncr:1_{106FE74C-9F08-462A-BE62-C493AFE263E6}" xr6:coauthVersionLast="47" xr6:coauthVersionMax="47" xr10:uidLastSave="{00000000-0000-0000-0000-000000000000}"/>
  <bookViews>
    <workbookView xWindow="0" yWindow="0" windowWidth="19200" windowHeight="10200" tabRatio="986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7" i="1" l="1"/>
  <c r="M16" i="1"/>
  <c r="K16" i="1" l="1"/>
  <c r="I16" i="1"/>
  <c r="L16" i="1" l="1"/>
  <c r="K17" i="1"/>
  <c r="I17" i="1"/>
  <c r="L17" i="1" l="1"/>
  <c r="M18" i="1"/>
</calcChain>
</file>

<file path=xl/sharedStrings.xml><?xml version="1.0" encoding="utf-8"?>
<sst xmlns="http://schemas.openxmlformats.org/spreadsheetml/2006/main" count="34" uniqueCount="32">
  <si>
    <t>№ п/п</t>
  </si>
  <si>
    <t>Наименование объекта закупки</t>
  </si>
  <si>
    <t>Кол-во</t>
  </si>
  <si>
    <t>Начальная (максимальная) цена контракта:</t>
  </si>
  <si>
    <t xml:space="preserve">Среднее
квадратичное отклонение, руб.
</t>
  </si>
  <si>
    <t>Коэффициент вариации, (%)</t>
  </si>
  <si>
    <t>Обоснование начальной (максимальной) цены контракта</t>
  </si>
  <si>
    <t>Ед.изм.</t>
  </si>
  <si>
    <t>Ценовая информация №1</t>
  </si>
  <si>
    <t>Ценовая информация №2</t>
  </si>
  <si>
    <t>Ценовая информация №3</t>
  </si>
  <si>
    <t xml:space="preserve">Общая стоимость, руб. Собщ = Цср*коли
чество
</t>
  </si>
  <si>
    <t>Цена ед.продукции принятая к расчету, руб</t>
  </si>
  <si>
    <t>Средняя цена, руб . &lt;Цср&gt; = (ц₁+ц₂+…+цn)/n</t>
  </si>
  <si>
    <t>Распоряжение КГЗ СПб №100-р</t>
  </si>
  <si>
    <t xml:space="preserve">для Санкт-Петербургского государственного бюджетного учреждения здравоохранения "Детский центр восстановительной медицины и реабилитации №3" </t>
  </si>
  <si>
    <t xml:space="preserve"> (подрядчиком, исполнителем)" методом сопоставимых рыночных цен.</t>
  </si>
  <si>
    <t>Методических рекомендаций по применению методов определения начальной (максимальной) цены контракта, заключаемого с единственным поставщиком</t>
  </si>
  <si>
    <t xml:space="preserve">Начальная (максимальная) цена единицы товара определена в соответствии с приказом Минэкономразвития России от 02.10.2013г. № 567 "Об утверждении </t>
  </si>
  <si>
    <t>№
п/п</t>
  </si>
  <si>
    <t>Источник информации</t>
  </si>
  <si>
    <t>Источник получения информации</t>
  </si>
  <si>
    <t>Контрактный управляющий                                               Толмачева Т.М.</t>
  </si>
  <si>
    <t>Поставщик № 1</t>
  </si>
  <si>
    <t>Поставщик № 2</t>
  </si>
  <si>
    <t>Поставщик № 3</t>
  </si>
  <si>
    <t>Мешок полимерный</t>
  </si>
  <si>
    <t>рул.</t>
  </si>
  <si>
    <r>
      <t>на п</t>
    </r>
    <r>
      <rPr>
        <sz val="11"/>
        <rFont val="Times New Roman"/>
        <family val="1"/>
        <charset val="204"/>
      </rPr>
      <t>оставку мешков полимерных для мусора</t>
    </r>
    <r>
      <rPr>
        <sz val="11"/>
        <color rgb="FF000000"/>
        <rFont val="Times New Roman"/>
        <family val="1"/>
        <charset val="204"/>
      </rPr>
      <t xml:space="preserve"> </t>
    </r>
  </si>
  <si>
    <t>Предложение №1 вх. № 403/1 от 15.05.2026г.</t>
  </si>
  <si>
    <t>Предложение №2 вх. № 403/2 от 15.05.2026г.</t>
  </si>
  <si>
    <t>Предложение №3 вх. № 403/3 от 15.05.2026г.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</si>
</sst>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2"/>
      <color rgb="FF000000"/>
      <name val="Calibri"/>
      <family val="2"/>
      <charset val="204"/>
    </font>
    <font>
      <b/>
      <sz val="9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name val="Calibri"/>
      <family val="2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0" fillId="0" borderId="0" xfId="0" applyFont="1" applyAlignment="1"/>
    <xf numFmtId="0" fontId="7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2" fontId="10" fillId="2" borderId="2" xfId="2" applyNumberFormat="1" applyFont="1" applyFill="1" applyBorder="1" applyAlignment="1">
      <alignment horizontal="right" vertical="center" wrapText="1"/>
    </xf>
    <xf numFmtId="2" fontId="11" fillId="0" borderId="2" xfId="0" applyNumberFormat="1" applyFont="1" applyBorder="1" applyAlignment="1">
      <alignment vertical="center" wrapText="1"/>
    </xf>
    <xf numFmtId="2" fontId="10" fillId="0" borderId="2" xfId="0" applyNumberFormat="1" applyFont="1" applyBorder="1" applyAlignment="1">
      <alignment vertical="center" wrapText="1"/>
    </xf>
    <xf numFmtId="4" fontId="10" fillId="0" borderId="3" xfId="0" applyNumberFormat="1" applyFont="1" applyBorder="1" applyAlignment="1">
      <alignment vertical="center" wrapText="1"/>
    </xf>
    <xf numFmtId="2" fontId="11" fillId="0" borderId="1" xfId="0" applyNumberFormat="1" applyFont="1" applyBorder="1" applyAlignment="1">
      <alignment vertical="center"/>
    </xf>
    <xf numFmtId="4" fontId="11" fillId="0" borderId="1" xfId="0" applyNumberFormat="1" applyFont="1" applyFill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2" fontId="10" fillId="0" borderId="1" xfId="0" applyNumberFormat="1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2" fontId="10" fillId="0" borderId="3" xfId="0" applyNumberFormat="1" applyFont="1" applyBorder="1" applyAlignment="1">
      <alignment vertical="center"/>
    </xf>
    <xf numFmtId="0" fontId="13" fillId="0" borderId="0" xfId="0" applyFont="1"/>
    <xf numFmtId="0" fontId="14" fillId="0" borderId="0" xfId="0" applyFont="1"/>
    <xf numFmtId="4" fontId="12" fillId="0" borderId="1" xfId="0" applyNumberFormat="1" applyFont="1" applyBorder="1" applyAlignment="1">
      <alignment horizontal="right" vertical="center"/>
    </xf>
    <xf numFmtId="0" fontId="7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9" fillId="0" borderId="2" xfId="0" applyFont="1" applyBorder="1" applyAlignment="1">
      <alignment horizontal="right" vertical="center"/>
    </xf>
    <xf numFmtId="0" fontId="0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/>
    <xf numFmtId="0" fontId="7" fillId="0" borderId="0" xfId="0" applyFont="1" applyAlignment="1">
      <alignment horizontal="center" vertical="center"/>
    </xf>
    <xf numFmtId="0" fontId="0" fillId="0" borderId="0" xfId="0" applyFont="1" applyAlignment="1"/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</cellXfs>
  <cellStyles count="4">
    <cellStyle name="Excel Built-in Normal" xfId="1" xr:uid="{00000000-0005-0000-0000-000000000000}"/>
    <cellStyle name="TableStyleLight1" xfId="3" xr:uid="{00000000-0005-0000-0000-000001000000}"/>
    <cellStyle name="Обычный" xfId="0" builtinId="0"/>
    <cellStyle name="Обычный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79376</xdr:colOff>
      <xdr:row>14</xdr:row>
      <xdr:rowOff>907143</xdr:rowOff>
    </xdr:from>
    <xdr:to>
      <xdr:col>10</xdr:col>
      <xdr:colOff>796291</xdr:colOff>
      <xdr:row>14</xdr:row>
      <xdr:rowOff>1276078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6072" y="2778125"/>
          <a:ext cx="716915" cy="370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102054</xdr:colOff>
      <xdr:row>14</xdr:row>
      <xdr:rowOff>600982</xdr:rowOff>
    </xdr:from>
    <xdr:to>
      <xdr:col>12</xdr:col>
      <xdr:colOff>1724</xdr:colOff>
      <xdr:row>14</xdr:row>
      <xdr:rowOff>979442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5179" y="2471964"/>
          <a:ext cx="871220" cy="37846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10</xdr:col>
      <xdr:colOff>79376</xdr:colOff>
      <xdr:row>14</xdr:row>
      <xdr:rowOff>907143</xdr:rowOff>
    </xdr:from>
    <xdr:ext cx="716915" cy="368935"/>
    <xdr:pic>
      <xdr:nvPicPr>
        <xdr:cNvPr id="7" name="Рисунок 6">
          <a:extLst>
            <a:ext uri="{FF2B5EF4-FFF2-40B4-BE49-F238E27FC236}">
              <a16:creationId xmlns:a16="http://schemas.microsoft.com/office/drawing/2014/main" id="{5ECD7D7C-66F3-4B52-8C49-046D619AD72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5616" y="3688443"/>
          <a:ext cx="716915" cy="36893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zoomScaleSheetLayoutView="100" workbookViewId="0">
      <selection sqref="A1:M2"/>
    </sheetView>
  </sheetViews>
  <sheetFormatPr defaultColWidth="9.109375" defaultRowHeight="15.6" x14ac:dyDescent="0.3"/>
  <cols>
    <col min="1" max="1" width="5" style="1" customWidth="1"/>
    <col min="2" max="2" width="31.88671875" style="1" customWidth="1"/>
    <col min="3" max="3" width="8.44140625" style="1" customWidth="1"/>
    <col min="4" max="4" width="7.6640625" style="1" customWidth="1"/>
    <col min="5" max="5" width="11.6640625" style="1" customWidth="1"/>
    <col min="6" max="7" width="9.6640625" style="1" customWidth="1"/>
    <col min="8" max="8" width="10.33203125" style="1" customWidth="1"/>
    <col min="9" max="9" width="11.5546875" style="1" customWidth="1"/>
    <col min="10" max="10" width="11" style="1" customWidth="1"/>
    <col min="11" max="11" width="14.44140625" style="1" customWidth="1"/>
    <col min="12" max="12" width="14.5546875" style="1" customWidth="1"/>
    <col min="13" max="13" width="12.109375" style="1" customWidth="1"/>
    <col min="14" max="1025" width="8.6640625" style="1"/>
    <col min="1026" max="16384" width="9.109375" style="1"/>
  </cols>
  <sheetData>
    <row r="1" spans="1:15" ht="12" customHeight="1" x14ac:dyDescent="0.3">
      <c r="A1" s="40" t="s">
        <v>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5" ht="10.8" customHeight="1" x14ac:dyDescent="0.3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5" ht="13.8" customHeight="1" x14ac:dyDescent="0.3">
      <c r="A3" s="42" t="s">
        <v>28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5" ht="15.6" customHeight="1" x14ac:dyDescent="0.3">
      <c r="A4" s="42" t="s">
        <v>15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5" ht="13.2" customHeight="1" x14ac:dyDescent="0.3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5" x14ac:dyDescent="0.3">
      <c r="A6" s="34" t="s">
        <v>18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6"/>
      <c r="M6" s="36"/>
    </row>
    <row r="7" spans="1:15" x14ac:dyDescent="0.3">
      <c r="A7" s="34" t="s">
        <v>17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6"/>
      <c r="M7" s="36"/>
    </row>
    <row r="8" spans="1:15" x14ac:dyDescent="0.3">
      <c r="A8" s="34" t="s">
        <v>16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6"/>
      <c r="M8" s="36"/>
    </row>
    <row r="9" spans="1:15" x14ac:dyDescent="0.3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  <c r="M9" s="8"/>
    </row>
    <row r="10" spans="1:15" ht="27" customHeight="1" x14ac:dyDescent="0.3">
      <c r="A10" s="11" t="s">
        <v>19</v>
      </c>
      <c r="B10" s="25" t="s">
        <v>20</v>
      </c>
      <c r="C10" s="44" t="s">
        <v>21</v>
      </c>
      <c r="D10" s="44"/>
      <c r="E10" s="44"/>
      <c r="F10" s="44"/>
      <c r="G10" s="7"/>
      <c r="H10" s="7"/>
      <c r="I10" s="7"/>
      <c r="J10" s="7"/>
      <c r="K10" s="7"/>
      <c r="L10" s="8"/>
      <c r="M10" s="8"/>
    </row>
    <row r="11" spans="1:15" x14ac:dyDescent="0.3">
      <c r="A11" s="25">
        <v>1</v>
      </c>
      <c r="B11" s="26" t="s">
        <v>23</v>
      </c>
      <c r="C11" s="45" t="s">
        <v>29</v>
      </c>
      <c r="D11" s="45"/>
      <c r="E11" s="45"/>
      <c r="F11" s="45"/>
      <c r="G11" s="7"/>
      <c r="H11" s="7"/>
      <c r="I11" s="7"/>
      <c r="J11" s="7"/>
      <c r="K11" s="7"/>
      <c r="L11" s="8"/>
      <c r="M11" s="8"/>
    </row>
    <row r="12" spans="1:15" x14ac:dyDescent="0.3">
      <c r="A12" s="25">
        <v>2</v>
      </c>
      <c r="B12" s="26" t="s">
        <v>24</v>
      </c>
      <c r="C12" s="45" t="s">
        <v>30</v>
      </c>
      <c r="D12" s="45"/>
      <c r="E12" s="45"/>
      <c r="F12" s="45"/>
      <c r="G12" s="7"/>
      <c r="H12" s="7"/>
      <c r="I12" s="7"/>
      <c r="J12" s="7"/>
      <c r="K12" s="7"/>
      <c r="L12" s="8"/>
      <c r="M12" s="8"/>
    </row>
    <row r="13" spans="1:15" x14ac:dyDescent="0.3">
      <c r="A13" s="25">
        <v>3</v>
      </c>
      <c r="B13" s="26" t="s">
        <v>25</v>
      </c>
      <c r="C13" s="45" t="s">
        <v>31</v>
      </c>
      <c r="D13" s="45"/>
      <c r="E13" s="45"/>
      <c r="F13" s="45"/>
      <c r="G13" s="7"/>
      <c r="H13" s="7"/>
      <c r="I13" s="7"/>
      <c r="J13" s="7"/>
      <c r="K13" s="7"/>
      <c r="L13" s="8"/>
      <c r="M13" s="8"/>
    </row>
    <row r="14" spans="1:15" x14ac:dyDescent="0.3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8"/>
      <c r="M14" s="8"/>
    </row>
    <row r="15" spans="1:15" ht="103.8" customHeight="1" x14ac:dyDescent="0.3">
      <c r="A15" s="9" t="s">
        <v>0</v>
      </c>
      <c r="B15" s="10" t="s">
        <v>1</v>
      </c>
      <c r="C15" s="9" t="s">
        <v>7</v>
      </c>
      <c r="D15" s="9" t="s">
        <v>2</v>
      </c>
      <c r="E15" s="11" t="s">
        <v>14</v>
      </c>
      <c r="F15" s="12" t="s">
        <v>8</v>
      </c>
      <c r="G15" s="12" t="s">
        <v>9</v>
      </c>
      <c r="H15" s="12" t="s">
        <v>10</v>
      </c>
      <c r="I15" s="11" t="s">
        <v>13</v>
      </c>
      <c r="J15" s="11" t="s">
        <v>12</v>
      </c>
      <c r="K15" s="13" t="s">
        <v>4</v>
      </c>
      <c r="L15" s="14" t="s">
        <v>5</v>
      </c>
      <c r="M15" s="9" t="s">
        <v>11</v>
      </c>
    </row>
    <row r="16" spans="1:15" x14ac:dyDescent="0.3">
      <c r="A16" s="15">
        <v>2</v>
      </c>
      <c r="B16" s="16" t="s">
        <v>26</v>
      </c>
      <c r="C16" s="17" t="s">
        <v>27</v>
      </c>
      <c r="D16" s="18">
        <v>50</v>
      </c>
      <c r="E16" s="19">
        <v>0</v>
      </c>
      <c r="F16" s="20">
        <v>184.3</v>
      </c>
      <c r="G16" s="21">
        <v>185</v>
      </c>
      <c r="H16" s="22">
        <v>184</v>
      </c>
      <c r="I16" s="23">
        <f t="shared" ref="I16:I17" si="0">ROUND((+F16+G16+H16)/3,2)</f>
        <v>184.43</v>
      </c>
      <c r="J16" s="20">
        <v>184.3</v>
      </c>
      <c r="K16" s="23">
        <f t="shared" ref="K16:K17" si="1">STDEV(F16:H16)</f>
        <v>0.5131601439446869</v>
      </c>
      <c r="L16" s="23">
        <f t="shared" ref="L16:L17" si="2">(K16/I16)*100</f>
        <v>0.27824114511992998</v>
      </c>
      <c r="M16" s="24">
        <f>+J16*D16</f>
        <v>9215</v>
      </c>
      <c r="O16" s="3"/>
    </row>
    <row r="17" spans="1:15" s="30" customFormat="1" x14ac:dyDescent="0.3">
      <c r="A17" s="28">
        <v>3</v>
      </c>
      <c r="B17" s="16" t="s">
        <v>26</v>
      </c>
      <c r="C17" s="17" t="s">
        <v>27</v>
      </c>
      <c r="D17" s="18">
        <v>30</v>
      </c>
      <c r="E17" s="19">
        <v>0</v>
      </c>
      <c r="F17" s="21">
        <v>415.7</v>
      </c>
      <c r="G17" s="21">
        <v>416</v>
      </c>
      <c r="H17" s="22">
        <v>418.5</v>
      </c>
      <c r="I17" s="27">
        <f t="shared" si="0"/>
        <v>416.73</v>
      </c>
      <c r="J17" s="21">
        <v>415.7</v>
      </c>
      <c r="K17" s="29">
        <f t="shared" si="1"/>
        <v>1.5373136743466977</v>
      </c>
      <c r="L17" s="23">
        <f t="shared" si="2"/>
        <v>0.36889920916341457</v>
      </c>
      <c r="M17" s="24">
        <f>+J17*D17</f>
        <v>12471</v>
      </c>
      <c r="O17" s="31"/>
    </row>
    <row r="18" spans="1:15" s="2" customFormat="1" ht="18" customHeight="1" x14ac:dyDescent="0.3">
      <c r="A18" s="37" t="s">
        <v>3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9"/>
      <c r="M18" s="32">
        <f>SUM(M16:M17)</f>
        <v>21686</v>
      </c>
    </row>
    <row r="19" spans="1:15" ht="16.5" customHeight="1" x14ac:dyDescent="0.3"/>
    <row r="20" spans="1:15" x14ac:dyDescent="0.3">
      <c r="A20" s="33" t="s">
        <v>22</v>
      </c>
      <c r="B20" s="33"/>
      <c r="C20" s="33"/>
      <c r="D20" s="33"/>
      <c r="E20" s="33"/>
      <c r="F20" s="33"/>
      <c r="G20" s="33"/>
      <c r="H20" s="33"/>
      <c r="I20" s="33"/>
      <c r="J20" s="33"/>
    </row>
  </sheetData>
  <mergeCells count="12">
    <mergeCell ref="A20:J20"/>
    <mergeCell ref="A8:M8"/>
    <mergeCell ref="A18:L18"/>
    <mergeCell ref="A1:M2"/>
    <mergeCell ref="A3:M3"/>
    <mergeCell ref="A4:M4"/>
    <mergeCell ref="A6:M6"/>
    <mergeCell ref="A7:M7"/>
    <mergeCell ref="C10:F10"/>
    <mergeCell ref="C11:F11"/>
    <mergeCell ref="C12:F12"/>
    <mergeCell ref="C13:F13"/>
  </mergeCells>
  <pageMargins left="0.70866141732283472" right="0.70866141732283472" top="0.74803149606299213" bottom="0.74803149606299213" header="0.51181102362204722" footer="0.51181102362204722"/>
  <pageSetup paperSize="9" scale="92" firstPageNumber="0" fitToHeight="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 x14ac:dyDescent="0.3"/>
  <cols>
    <col min="1" max="1025" width="8.6640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8" x14ac:dyDescent="0.3"/>
  <cols>
    <col min="1" max="1025" width="8.6640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</dc:creator>
  <cp:lastModifiedBy>Толмачева Татьяна</cp:lastModifiedBy>
  <cp:revision>1</cp:revision>
  <cp:lastPrinted>2022-10-27T12:45:30Z</cp:lastPrinted>
  <dcterms:created xsi:type="dcterms:W3CDTF">2014-04-03T09:23:58Z</dcterms:created>
  <dcterms:modified xsi:type="dcterms:W3CDTF">2026-06-10T12:30:21Z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