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definedNames>
    <definedName name="_xlnm.Print_Area" localSheetId="0">Лист1!$A$1:$N$11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J7" i="1" s="1"/>
  <c r="K7" i="1" s="1"/>
  <c r="M7" i="1" l="1"/>
  <c r="M8" i="1" l="1"/>
</calcChain>
</file>

<file path=xl/sharedStrings.xml><?xml version="1.0" encoding="utf-8"?>
<sst xmlns="http://schemas.openxmlformats.org/spreadsheetml/2006/main" count="32" uniqueCount="31">
  <si>
    <t>Ед. изм.</t>
  </si>
  <si>
    <t>v - кол-во (объем) закупаемого товара</t>
  </si>
  <si>
    <t xml:space="preserve">Номер источника ценовой информации (ИЦИ) и цена единицы товара, представленная i-тым
ИЦИ (Цi), руб.
</t>
  </si>
  <si>
    <t xml:space="preserve">ИЦИ №1 </t>
  </si>
  <si>
    <r>
      <t xml:space="preserve">ИЦИ №2 </t>
    </r>
    <r>
      <rPr>
        <sz val="8"/>
        <color theme="1"/>
        <rFont val="Times New Roman"/>
        <family val="1"/>
        <charset val="204"/>
      </rPr>
      <t/>
    </r>
  </si>
  <si>
    <t>ИЦИ №3</t>
  </si>
  <si>
    <t xml:space="preserve">Определение однородности
совокупности значений
выявленных цен
</t>
  </si>
  <si>
    <t>&lt;ц&gt; - средн. арифм. величина цены единицы продукции, руб.</t>
  </si>
  <si>
    <t>Среднее квадратичное отклонение</t>
  </si>
  <si>
    <t xml:space="preserve">V - коэф-нт вариации </t>
  </si>
  <si>
    <t>Цена за единицу, принятая в расчет</t>
  </si>
  <si>
    <t>НМЦК, руб.</t>
  </si>
  <si>
    <t>ИТОГО</t>
  </si>
  <si>
    <t>ИЦИ №1</t>
  </si>
  <si>
    <t>ИЦИ №2</t>
  </si>
  <si>
    <t>Начальная (максимальная) цена контракта (далее – НМЦК) определяется и обосновывается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посредством применения метода сопоставимых рыночных цен (анализа рынка). Валюта, используемая для формирования цены контракта и расчетов с исполнителем - рубль Российской Федерации.</t>
  </si>
  <si>
    <t>Определение и обоснование начальной (максимальной) цены контракта</t>
  </si>
  <si>
    <t xml:space="preserve"> Код по КТРУ/ ОКПД2/ККН</t>
  </si>
  <si>
    <t>усл. ед.</t>
  </si>
  <si>
    <t>45.20.10.000-00000002</t>
  </si>
  <si>
    <t xml:space="preserve">Наименование позиции в соответсвии с КТРУ </t>
  </si>
  <si>
    <t>Услуги по техническому обслуживанию и ремонту легковых автомобилей и легких грузовых автотранспортных средств</t>
  </si>
  <si>
    <t>Ответственное лицо за определение и обоснование начальной (максимальной) цены контракта:                                                 Л.С. Кузьмина</t>
  </si>
  <si>
    <t>Наименование закупки</t>
  </si>
  <si>
    <t xml:space="preserve">Оказание услуг по техническому обслуживанию  автомобильного транспорта СПб ГБУЗ ГКОД </t>
  </si>
  <si>
    <t>Цена за нормо-час составляет 900,00 рублей. ЦКЕП = 250 000,00 рублей</t>
  </si>
  <si>
    <t>Оказание услуг по техническому обслуживанию автомобильного транспорта в 2026 году 2.0</t>
  </si>
  <si>
    <t>432/1/20</t>
  </si>
  <si>
    <t>432/2/20</t>
  </si>
  <si>
    <t>432/3/20</t>
  </si>
  <si>
    <t>Дата подготовки обоснования: 10.06.2026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</si>
</sst>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[Red]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/>
    <xf numFmtId="4" fontId="7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0" fillId="0" borderId="0" xfId="0" applyBorder="1"/>
    <xf numFmtId="0" fontId="7" fillId="3" borderId="1" xfId="0" applyFont="1" applyFill="1" applyBorder="1" applyAlignment="1">
      <alignment wrapText="1"/>
    </xf>
    <xf numFmtId="2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/>
    </xf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14" fontId="5" fillId="3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/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0" fillId="0" borderId="7" xfId="0" applyBorder="1" applyAlignment="1">
      <alignment horizontal="center" vertical="center" wrapText="1"/>
    </xf>
  </cellXfs>
  <cellStyles count="2">
    <cellStyle name="Обычный" xfId="0" builtinId="0"/>
    <cellStyle name="Обычный 10 2 2 2 2 2 2 2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tabSelected="1" zoomScaleNormal="100" workbookViewId="0">
      <selection activeCell="C7" sqref="C7"/>
    </sheetView>
  </sheetViews>
  <sheetFormatPr defaultRowHeight="15" x14ac:dyDescent="0.25"/>
  <cols>
    <col min="1" max="1" width="15.7109375" customWidth="1"/>
    <col min="2" max="2" width="15.42578125" customWidth="1"/>
    <col min="3" max="3" width="21.85546875" customWidth="1"/>
    <col min="4" max="4" width="7.5703125" customWidth="1"/>
    <col min="5" max="5" width="8.42578125" customWidth="1"/>
    <col min="6" max="6" width="10" customWidth="1"/>
    <col min="7" max="7" width="10.7109375" customWidth="1"/>
    <col min="8" max="8" width="10.5703125" customWidth="1"/>
    <col min="9" max="9" width="13.42578125" customWidth="1"/>
    <col min="10" max="10" width="12.28515625" customWidth="1"/>
    <col min="11" max="11" width="14.28515625" customWidth="1"/>
    <col min="12" max="12" width="14" customWidth="1"/>
    <col min="13" max="13" width="16.85546875" customWidth="1"/>
    <col min="14" max="14" width="9.140625" hidden="1" customWidth="1"/>
    <col min="15" max="15" width="10.7109375" customWidth="1"/>
  </cols>
  <sheetData>
    <row r="1" spans="1:16" x14ac:dyDescent="0.25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6" ht="74.45" customHeight="1" x14ac:dyDescent="0.25">
      <c r="A2" s="26" t="s">
        <v>15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8"/>
      <c r="N2" s="5"/>
    </row>
    <row r="3" spans="1:16" ht="19.5" customHeight="1" x14ac:dyDescent="0.25">
      <c r="A3" s="39" t="s">
        <v>26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6" ht="65.25" customHeight="1" x14ac:dyDescent="0.25">
      <c r="A4" s="40" t="s">
        <v>23</v>
      </c>
      <c r="B4" s="40" t="s">
        <v>17</v>
      </c>
      <c r="C4" s="41" t="s">
        <v>20</v>
      </c>
      <c r="D4" s="40" t="s">
        <v>0</v>
      </c>
      <c r="E4" s="40" t="s">
        <v>1</v>
      </c>
      <c r="F4" s="42" t="s">
        <v>2</v>
      </c>
      <c r="G4" s="43"/>
      <c r="H4" s="44"/>
      <c r="I4" s="42" t="s">
        <v>6</v>
      </c>
      <c r="J4" s="43"/>
      <c r="K4" s="44"/>
      <c r="L4" s="40" t="s">
        <v>10</v>
      </c>
      <c r="M4" s="40" t="s">
        <v>11</v>
      </c>
      <c r="N4" s="6"/>
    </row>
    <row r="5" spans="1:16" ht="104.25" customHeight="1" x14ac:dyDescent="0.25">
      <c r="A5" s="41"/>
      <c r="B5" s="41"/>
      <c r="C5" s="45"/>
      <c r="D5" s="41"/>
      <c r="E5" s="41"/>
      <c r="F5" s="4" t="s">
        <v>3</v>
      </c>
      <c r="G5" s="4" t="s">
        <v>4</v>
      </c>
      <c r="H5" s="4" t="s">
        <v>5</v>
      </c>
      <c r="I5" s="4" t="s">
        <v>7</v>
      </c>
      <c r="J5" s="4" t="s">
        <v>8</v>
      </c>
      <c r="K5" s="3" t="s">
        <v>9</v>
      </c>
      <c r="L5" s="40"/>
      <c r="M5" s="40"/>
      <c r="N5" s="6"/>
    </row>
    <row r="6" spans="1:16" x14ac:dyDescent="0.25">
      <c r="A6" s="8">
        <v>1</v>
      </c>
      <c r="B6" s="1">
        <v>2</v>
      </c>
      <c r="C6" s="1">
        <v>3</v>
      </c>
      <c r="D6" s="1">
        <v>4</v>
      </c>
      <c r="E6" s="1">
        <v>5</v>
      </c>
      <c r="F6" s="8">
        <v>7</v>
      </c>
      <c r="G6" s="8">
        <v>8</v>
      </c>
      <c r="H6" s="8">
        <v>9</v>
      </c>
      <c r="I6" s="8">
        <v>10</v>
      </c>
      <c r="J6" s="8">
        <v>11</v>
      </c>
      <c r="K6" s="1">
        <v>12</v>
      </c>
      <c r="L6" s="2">
        <v>13</v>
      </c>
      <c r="M6" s="9">
        <v>14</v>
      </c>
      <c r="N6" s="6"/>
    </row>
    <row r="7" spans="1:16" ht="80.25" customHeight="1" x14ac:dyDescent="0.25">
      <c r="A7" s="21" t="s">
        <v>24</v>
      </c>
      <c r="B7" s="14" t="s">
        <v>19</v>
      </c>
      <c r="C7" s="22" t="s">
        <v>21</v>
      </c>
      <c r="D7" s="20" t="s">
        <v>18</v>
      </c>
      <c r="E7" s="19">
        <v>1</v>
      </c>
      <c r="F7" s="15">
        <v>900</v>
      </c>
      <c r="G7" s="15">
        <v>1000</v>
      </c>
      <c r="H7" s="15">
        <v>1000</v>
      </c>
      <c r="I7" s="16">
        <f t="shared" ref="I7" si="0">ROUND((F7+G7+H7)/3,2)</f>
        <v>966.67</v>
      </c>
      <c r="J7" s="16">
        <f t="shared" ref="J7" si="1">ROUND(SQRT(((F7-I7)*(F7-I7)+(G7-I7)*(G7-I7)+(H7-I7)*(H7-I7))/2),2)</f>
        <v>57.74</v>
      </c>
      <c r="K7" s="17">
        <f t="shared" ref="K7" si="2">ROUND((J7/I7)*100,2)</f>
        <v>5.97</v>
      </c>
      <c r="L7" s="16">
        <v>900</v>
      </c>
      <c r="M7" s="16">
        <f>L7*E7</f>
        <v>900</v>
      </c>
      <c r="N7" s="6"/>
      <c r="O7" s="13"/>
      <c r="P7" s="18"/>
    </row>
    <row r="8" spans="1:16" x14ac:dyDescent="0.25">
      <c r="A8" s="35" t="s">
        <v>12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7"/>
      <c r="M8" s="7">
        <f>SUM(M7:M7)</f>
        <v>900</v>
      </c>
      <c r="N8" s="6"/>
    </row>
    <row r="9" spans="1:16" x14ac:dyDescent="0.25">
      <c r="A9" s="24" t="s">
        <v>25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6"/>
      <c r="N9" s="6"/>
    </row>
    <row r="10" spans="1:16" x14ac:dyDescent="0.25">
      <c r="A10" s="6"/>
      <c r="B10" s="12" t="s">
        <v>13</v>
      </c>
      <c r="C10" s="23" t="s">
        <v>27</v>
      </c>
      <c r="D10" s="29">
        <v>46183</v>
      </c>
      <c r="E10" s="30"/>
      <c r="F10" s="6"/>
      <c r="G10" s="6"/>
      <c r="H10" s="6"/>
      <c r="I10" s="6"/>
      <c r="J10" s="6"/>
      <c r="K10" s="6"/>
      <c r="L10" s="6"/>
      <c r="M10" s="6"/>
      <c r="N10" s="6"/>
    </row>
    <row r="11" spans="1:16" x14ac:dyDescent="0.25">
      <c r="A11" s="6"/>
      <c r="B11" s="12" t="s">
        <v>14</v>
      </c>
      <c r="C11" s="23" t="s">
        <v>28</v>
      </c>
      <c r="D11" s="29">
        <v>46183</v>
      </c>
      <c r="E11" s="30"/>
      <c r="F11" s="6"/>
      <c r="G11" s="6"/>
      <c r="H11" s="6"/>
      <c r="I11" s="6"/>
      <c r="J11" s="6"/>
      <c r="K11" s="6"/>
      <c r="L11" s="6"/>
      <c r="M11" s="6"/>
      <c r="N11" s="6"/>
    </row>
    <row r="12" spans="1:16" ht="15" customHeight="1" x14ac:dyDescent="0.25">
      <c r="A12" s="6"/>
      <c r="B12" s="12" t="s">
        <v>5</v>
      </c>
      <c r="C12" s="23" t="s">
        <v>29</v>
      </c>
      <c r="D12" s="29">
        <v>46183</v>
      </c>
      <c r="E12" s="30"/>
      <c r="F12" s="6"/>
      <c r="G12" s="6"/>
      <c r="H12" s="6"/>
      <c r="I12" s="6"/>
      <c r="J12" s="6"/>
      <c r="K12" s="6"/>
      <c r="L12" s="6"/>
      <c r="M12" s="33"/>
      <c r="N12" s="34"/>
    </row>
    <row r="13" spans="1:16" ht="14.45" customHeight="1" x14ac:dyDescent="0.25">
      <c r="A13" s="31" t="s">
        <v>30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10"/>
      <c r="N13" s="10"/>
    </row>
    <row r="14" spans="1:16" ht="14.45" customHeight="1" x14ac:dyDescent="0.25">
      <c r="A14" s="31" t="s">
        <v>22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10"/>
      <c r="N14" s="10"/>
    </row>
    <row r="15" spans="1:16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11"/>
      <c r="N15" s="11"/>
    </row>
  </sheetData>
  <mergeCells count="21">
    <mergeCell ref="A1:N1"/>
    <mergeCell ref="A3:N3"/>
    <mergeCell ref="A4:A5"/>
    <mergeCell ref="B4:B5"/>
    <mergeCell ref="D4:D5"/>
    <mergeCell ref="E4:E5"/>
    <mergeCell ref="F4:H4"/>
    <mergeCell ref="I4:K4"/>
    <mergeCell ref="L4:L5"/>
    <mergeCell ref="M4:M5"/>
    <mergeCell ref="C4:C5"/>
    <mergeCell ref="A15:L15"/>
    <mergeCell ref="A2:M2"/>
    <mergeCell ref="D10:E10"/>
    <mergeCell ref="D11:E11"/>
    <mergeCell ref="D12:E12"/>
    <mergeCell ref="A13:L13"/>
    <mergeCell ref="M12:N12"/>
    <mergeCell ref="A14:L14"/>
    <mergeCell ref="A9:L9"/>
    <mergeCell ref="A8:L8"/>
  </mergeCells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2026-06-11T09:46:31Z</dcterms:modified>
</cp:coreProperties>
</file>