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У №67\2026\Закупки\Публички\Обучение\"/>
    </mc:Choice>
  </mc:AlternateContent>
  <xr:revisionPtr revIDLastSave="0" documentId="13_ncr:1_{A24BDB0D-C493-4295-B1C4-C6E7CD9AE946}" xr6:coauthVersionLast="47" xr6:coauthVersionMax="47" xr10:uidLastSave="{00000000-0000-0000-0000-000000000000}"/>
  <bookViews>
    <workbookView xWindow="11712" yWindow="0" windowWidth="11328" windowHeight="12360" xr2:uid="{00000000-000D-0000-FFFF-FFFF00000000}"/>
  </bookViews>
  <sheets>
    <sheet name="Расчет общий" sheetId="9" r:id="rId1"/>
  </sheets>
  <definedNames>
    <definedName name="_xlnm._FilterDatabase" localSheetId="0" hidden="1">'Расчет общий'!$B$2:$N$38</definedName>
    <definedName name="_xlnm.Print_Area" localSheetId="0">'Расчет общий'!$B$1:$O$14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9" l="1"/>
  <c r="H7" i="9"/>
  <c r="K7" i="9"/>
  <c r="N7" i="9" l="1"/>
  <c r="L7" i="9"/>
  <c r="M7" i="9" l="1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<sst xmlns="http://schemas.openxmlformats.org/spreadsheetml/2006/main" count="29" uniqueCount="29">
  <si>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</si>
  <si>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</si>
  <si>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</si>
  <si>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</si>
  <si>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</si>
  <si>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</si>
  <si>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Составил: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</si>
  <si>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</si>
  <si>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</si>
  <si>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</si>
  <si>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</si>
  <si>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</si>
  <si>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</si>
  <si>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</si>
  <si>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</si>
  <si>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</si>
  <si>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 xml:space="preserve"> 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</si>
  <si>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</si>
  <si>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</si>
  <si>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__________</t>
  </si>
  <si>
    <t>Е.П. Климова</t>
  </si>
  <si>
    <t>Обоснование начальной максимальной цены контракта</t>
  </si>
  <si>
    <t>ед.изм.</t>
  </si>
  <si>
    <t>27.51.12.000-003
27.51.12.000-00000008</t>
  </si>
  <si>
    <t>чел.</t>
  </si>
  <si>
    <t>ИЦИ №1 вх.04-25/43 от 27.03.2026</t>
  </si>
  <si>
    <t>ИЦИ №2 вх.04-25/44 от 27.03.2026</t>
  </si>
  <si>
    <t>ИЦИ №3 вх.04-25/45 от 27.03.2026</t>
  </si>
  <si>
    <t>Обучение по программе дополнительного
профессионального образования повышение
квалификации: «Безопасная эксплуатация
электроустановок»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</si>
</sst>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9" fillId="0" borderId="0" xfId="0" applyFont="1"/>
    <xf numFmtId="4" fontId="18" fillId="0" borderId="4" xfId="0" applyNumberFormat="1" applyFont="1" applyBorder="1" applyAlignment="1">
      <alignment horizontal="center"/>
    </xf>
    <xf numFmtId="0" fontId="0" fillId="0" borderId="0" xfId="0" applyAlignment="1">
      <alignment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4</xdr:row>
      <xdr:rowOff>352425</xdr:rowOff>
    </xdr:from>
    <xdr:to>
      <xdr:col>7</xdr:col>
      <xdr:colOff>561975</xdr:colOff>
      <xdr:row>4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4</xdr:row>
      <xdr:rowOff>523875</xdr:rowOff>
    </xdr:from>
    <xdr:to>
      <xdr:col>11</xdr:col>
      <xdr:colOff>866775</xdr:colOff>
      <xdr:row>4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4</xdr:row>
      <xdr:rowOff>771525</xdr:rowOff>
    </xdr:from>
    <xdr:to>
      <xdr:col>12</xdr:col>
      <xdr:colOff>704850</xdr:colOff>
      <xdr:row>5</xdr:row>
      <xdr:rowOff>0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257175</xdr:colOff>
      <xdr:row>5</xdr:row>
      <xdr:rowOff>228600</xdr:rowOff>
    </xdr:from>
    <xdr:to>
      <xdr:col>10</xdr:col>
      <xdr:colOff>523875</xdr:colOff>
      <xdr:row>5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N36"/>
  <sheetViews>
    <sheetView tabSelected="1" view="pageBreakPreview" topLeftCell="B5" zoomScale="90" zoomScaleNormal="95" zoomScaleSheetLayoutView="90" workbookViewId="0">
      <selection activeCell="C7" sqref="C7"/>
    </sheetView>
  </sheetViews>
  <sheetFormatPr defaultRowHeight="14.4" x14ac:dyDescent="0.3"/>
  <cols>
    <col min="1" max="1" width="31.88671875" hidden="1" customWidth="1"/>
    <col min="2" max="2" width="3.5546875" customWidth="1"/>
    <col min="3" max="3" width="24" customWidth="1"/>
    <col min="4" max="4" width="8.33203125" customWidth="1"/>
    <col min="5" max="6" width="11.44140625" customWidth="1"/>
    <col min="7" max="7" width="10.6640625" customWidth="1"/>
    <col min="8" max="8" width="13.109375" customWidth="1"/>
    <col min="9" max="9" width="9.109375" customWidth="1"/>
    <col min="10" max="10" width="8.88671875" customWidth="1"/>
    <col min="11" max="11" width="10.5546875" customWidth="1"/>
    <col min="12" max="12" width="13.109375" customWidth="1"/>
    <col min="13" max="13" width="11.33203125" customWidth="1"/>
    <col min="14" max="14" width="14" style="21" customWidth="1"/>
  </cols>
  <sheetData>
    <row r="1" spans="1:14" s="13" customFormat="1" ht="13.2" x14ac:dyDescent="0.25">
      <c r="G1" s="13" t="s">
        <v>21</v>
      </c>
      <c r="N1" s="42"/>
    </row>
    <row r="2" spans="1:14" ht="62.4" customHeight="1" x14ac:dyDescent="0.3">
      <c r="B2" s="52" t="s">
        <v>17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ht="45" customHeight="1" x14ac:dyDescent="0.3">
      <c r="B3" s="52" t="s">
        <v>18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22"/>
    </row>
    <row r="4" spans="1:14" s="27" customFormat="1" ht="69" customHeight="1" x14ac:dyDescent="0.3">
      <c r="B4" s="57" t="s">
        <v>0</v>
      </c>
      <c r="C4" s="48" t="s">
        <v>3</v>
      </c>
      <c r="D4" s="20"/>
      <c r="E4" s="50" t="s">
        <v>5</v>
      </c>
      <c r="F4" s="50"/>
      <c r="G4" s="50"/>
      <c r="H4" s="51"/>
      <c r="I4" s="48" t="s">
        <v>4</v>
      </c>
      <c r="J4" s="48" t="s">
        <v>13</v>
      </c>
      <c r="K4" s="56" t="s">
        <v>2</v>
      </c>
      <c r="L4" s="56"/>
      <c r="M4" s="56"/>
      <c r="N4" s="47" t="s">
        <v>7</v>
      </c>
    </row>
    <row r="5" spans="1:14" s="27" customFormat="1" ht="87" customHeight="1" x14ac:dyDescent="0.3">
      <c r="B5" s="58"/>
      <c r="C5" s="49"/>
      <c r="D5" s="24"/>
      <c r="E5" s="23" t="s">
        <v>25</v>
      </c>
      <c r="F5" s="23" t="s">
        <v>26</v>
      </c>
      <c r="G5" s="23" t="s">
        <v>27</v>
      </c>
      <c r="H5" s="28"/>
      <c r="I5" s="55"/>
      <c r="J5" s="55"/>
      <c r="K5" s="6" t="s">
        <v>15</v>
      </c>
      <c r="L5" s="7" t="s">
        <v>1</v>
      </c>
      <c r="M5" s="8" t="s">
        <v>14</v>
      </c>
      <c r="N5" s="47"/>
    </row>
    <row r="6" spans="1:14" ht="52.8" x14ac:dyDescent="0.3">
      <c r="B6" s="29">
        <v>1</v>
      </c>
      <c r="C6" s="29">
        <v>2</v>
      </c>
      <c r="D6" s="29" t="s">
        <v>22</v>
      </c>
      <c r="E6" s="29">
        <v>3</v>
      </c>
      <c r="F6" s="29">
        <v>4</v>
      </c>
      <c r="G6" s="29">
        <v>5</v>
      </c>
      <c r="H6" s="29" t="s">
        <v>9</v>
      </c>
      <c r="I6" s="29">
        <v>7</v>
      </c>
      <c r="J6" s="29" t="s">
        <v>10</v>
      </c>
      <c r="K6" s="29" t="s">
        <v>11</v>
      </c>
      <c r="L6" s="30">
        <v>10</v>
      </c>
      <c r="M6" s="29">
        <v>11</v>
      </c>
      <c r="N6" s="40" t="s">
        <v>12</v>
      </c>
    </row>
    <row r="7" spans="1:14" ht="136.19999999999999" customHeight="1" x14ac:dyDescent="0.3">
      <c r="A7" s="44" t="s">
        <v>23</v>
      </c>
      <c r="B7" s="38">
        <v>1</v>
      </c>
      <c r="C7" s="38" t="s">
        <v>28</v>
      </c>
      <c r="D7" s="38" t="s">
        <v>24</v>
      </c>
      <c r="E7" s="46">
        <v>4000</v>
      </c>
      <c r="F7" s="46">
        <v>4800</v>
      </c>
      <c r="G7" s="46">
        <v>5200</v>
      </c>
      <c r="H7" s="45">
        <f>E7+F7+G7</f>
        <v>14000</v>
      </c>
      <c r="I7" s="38">
        <v>1</v>
      </c>
      <c r="J7" s="38">
        <v>3</v>
      </c>
      <c r="K7" s="39">
        <f>SMALL(E7:G7,1)</f>
        <v>4000</v>
      </c>
      <c r="L7" s="32">
        <f t="shared" ref="L7" si="0">STDEV(E7:G7)</f>
        <v>611.01</v>
      </c>
      <c r="M7" s="33">
        <f t="shared" ref="M7" si="1">L7/K7</f>
        <v>0.15279999999999999</v>
      </c>
      <c r="N7" s="41">
        <f>K7*I7</f>
        <v>4000</v>
      </c>
    </row>
    <row r="8" spans="1:14" ht="14.25" customHeight="1" x14ac:dyDescent="0.3">
      <c r="B8" s="9"/>
      <c r="C8" s="34"/>
      <c r="D8" s="34"/>
      <c r="E8" s="35"/>
      <c r="F8" s="35"/>
      <c r="G8" s="35"/>
      <c r="H8" s="36"/>
      <c r="I8" s="17"/>
      <c r="J8" s="31"/>
      <c r="K8" s="36"/>
      <c r="L8" s="36"/>
      <c r="M8" s="37" t="s">
        <v>8</v>
      </c>
      <c r="N8" s="43">
        <f>SUM(N7)</f>
        <v>4000</v>
      </c>
    </row>
    <row r="9" spans="1:14" ht="13.5" customHeight="1" x14ac:dyDescent="0.3">
      <c r="B9" s="11"/>
      <c r="C9" s="12"/>
      <c r="D9" s="12"/>
      <c r="E9" s="1"/>
      <c r="F9" s="1"/>
      <c r="G9" s="2"/>
      <c r="H9" s="1"/>
      <c r="I9" s="25"/>
      <c r="J9" s="10"/>
      <c r="K9" s="1"/>
      <c r="L9" s="1"/>
      <c r="M9" s="3"/>
    </row>
    <row r="10" spans="1:14" x14ac:dyDescent="0.3">
      <c r="B10" s="11"/>
      <c r="C10" s="4" t="s">
        <v>6</v>
      </c>
      <c r="D10" s="4"/>
      <c r="E10" s="4" t="s">
        <v>19</v>
      </c>
      <c r="F10" s="4" t="s">
        <v>20</v>
      </c>
      <c r="G10" s="4" t="s">
        <v>16</v>
      </c>
      <c r="H10" s="4"/>
      <c r="I10" s="4"/>
      <c r="J10" s="10"/>
      <c r="K10" s="1"/>
      <c r="L10" s="1"/>
      <c r="M10" s="3"/>
    </row>
    <row r="11" spans="1:14" x14ac:dyDescent="0.3">
      <c r="B11" s="4"/>
      <c r="K11" s="4"/>
      <c r="L11" s="4"/>
      <c r="M11" s="13"/>
    </row>
    <row r="12" spans="1:14" x14ac:dyDescent="0.3">
      <c r="C12" s="59"/>
      <c r="D12" s="59"/>
      <c r="E12" s="59"/>
      <c r="F12" s="59"/>
      <c r="G12" s="5"/>
      <c r="H12" s="5"/>
      <c r="I12" s="26"/>
      <c r="J12" s="15"/>
      <c r="K12" s="5"/>
      <c r="L12" s="5"/>
    </row>
    <row r="13" spans="1:14" x14ac:dyDescent="0.3">
      <c r="B13" s="14"/>
      <c r="C13" s="59"/>
      <c r="D13" s="59"/>
      <c r="E13" s="59"/>
      <c r="F13" s="59"/>
      <c r="G13" s="5"/>
      <c r="H13" s="5"/>
      <c r="I13" s="26"/>
      <c r="J13" s="15"/>
      <c r="K13" s="5"/>
      <c r="L13" s="5"/>
      <c r="M13" s="4"/>
    </row>
    <row r="14" spans="1:14" x14ac:dyDescent="0.3">
      <c r="B14" s="14"/>
      <c r="J14" s="4"/>
      <c r="K14" s="4"/>
      <c r="L14" s="4"/>
      <c r="M14" s="4"/>
    </row>
    <row r="15" spans="1:14" x14ac:dyDescent="0.3">
      <c r="B15" s="14"/>
      <c r="J15" s="4"/>
      <c r="K15" s="4"/>
      <c r="L15" s="4"/>
      <c r="M15" s="4"/>
    </row>
    <row r="16" spans="1:14" x14ac:dyDescent="0.3">
      <c r="B16" s="17"/>
      <c r="C16" s="18"/>
      <c r="D16" s="18"/>
      <c r="E16" s="54"/>
      <c r="F16" s="54"/>
      <c r="G16" s="54"/>
    </row>
    <row r="24" spans="7:7" x14ac:dyDescent="0.3">
      <c r="G24" s="19"/>
    </row>
    <row r="25" spans="7:7" x14ac:dyDescent="0.3">
      <c r="G25" s="19"/>
    </row>
    <row r="26" spans="7:7" x14ac:dyDescent="0.3">
      <c r="G26" s="19"/>
    </row>
    <row r="27" spans="7:7" x14ac:dyDescent="0.3">
      <c r="G27" s="19"/>
    </row>
    <row r="28" spans="7:7" x14ac:dyDescent="0.3">
      <c r="G28" s="19"/>
    </row>
    <row r="29" spans="7:7" x14ac:dyDescent="0.3">
      <c r="G29" s="19"/>
    </row>
    <row r="30" spans="7:7" x14ac:dyDescent="0.3">
      <c r="G30" s="19"/>
    </row>
    <row r="31" spans="7:7" x14ac:dyDescent="0.3">
      <c r="G31" s="19"/>
    </row>
    <row r="32" spans="7:7" x14ac:dyDescent="0.3">
      <c r="G32" s="19"/>
    </row>
    <row r="33" spans="7:8" x14ac:dyDescent="0.3">
      <c r="G33" s="19"/>
    </row>
    <row r="34" spans="7:8" x14ac:dyDescent="0.3">
      <c r="G34" s="19"/>
    </row>
    <row r="35" spans="7:8" x14ac:dyDescent="0.3">
      <c r="G35" s="19"/>
    </row>
    <row r="36" spans="7:8" x14ac:dyDescent="0.3">
      <c r="H36" s="16"/>
    </row>
  </sheetData>
  <mergeCells count="12">
    <mergeCell ref="N4:N5"/>
    <mergeCell ref="C4:C5"/>
    <mergeCell ref="E4:H4"/>
    <mergeCell ref="B2:N2"/>
    <mergeCell ref="E16:G16"/>
    <mergeCell ref="I4:I5"/>
    <mergeCell ref="J4:J5"/>
    <mergeCell ref="K4:M4"/>
    <mergeCell ref="B3:M3"/>
    <mergeCell ref="B4:B5"/>
    <mergeCell ref="C12:F12"/>
    <mergeCell ref="C13:F13"/>
  </mergeCells>
  <printOptions horizontalCentered="1"/>
  <pageMargins left="0" right="0" top="0.39370078740157483" bottom="0.39370078740157483" header="0" footer="0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2023-08-11T10:21:34Z</cp:lastPrinted>
  <dcterms:created xsi:type="dcterms:W3CDTF">2011-08-15T06:57:36Z</dcterms:created>
  <dcterms:modified xsi:type="dcterms:W3CDTF">2026-05-25T10:23:43Z</dcterms:modified>
</cp:coreProperties>
</file>