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АХР\Договора 2026\УУТЭ поверка приборов\"/>
    </mc:Choice>
  </mc:AlternateContent>
  <xr:revisionPtr revIDLastSave="0" documentId="13_ncr:1_{61690435-532A-4F13-AE8C-738D8D52363A}" xr6:coauthVersionLast="36" xr6:coauthVersionMax="36" xr10:uidLastSave="{00000000-0000-0000-0000-000000000000}"/>
  <bookViews>
    <workbookView xWindow="0" yWindow="0" windowWidth="28800" windowHeight="12030" xr2:uid="{00000000-000D-0000-FFFF-FFFF00000000}"/>
  </bookViews>
  <sheets>
    <sheet name="Прилож.1 - п.3.7.1" sheetId="1" r:id="rId1"/>
    <sheet name="Лист1" sheetId="2" r:id="rId2"/>
  </sheets>
  <calcPr calcId="191029" fullPrecision="0"/>
</workbook>
</file>

<file path=xl/calcChain.xml><?xml version="1.0" encoding="utf-8"?>
<calcChain xmlns="http://schemas.openxmlformats.org/spreadsheetml/2006/main">
  <c r="F9" i="2" l="1"/>
  <c r="D9" i="2"/>
  <c r="B9" i="2"/>
  <c r="L10" i="1"/>
  <c r="K10" i="1"/>
  <c r="N10" i="1" s="1"/>
  <c r="H10" i="1"/>
  <c r="L9" i="1"/>
  <c r="K9" i="1"/>
  <c r="N9" i="1" s="1"/>
  <c r="H9" i="1"/>
  <c r="M10" i="1" l="1"/>
  <c r="M9" i="1"/>
  <c r="N12" i="1"/>
</calcChain>
</file>

<file path=xl/sharedStrings.xml><?xml version="1.0" encoding="utf-8"?>
<sst xmlns="http://schemas.openxmlformats.org/spreadsheetml/2006/main" count="33" uniqueCount="32">
  <si>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</si>
  <si>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</si>
  <si>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</si>
  <si>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</si>
  <si>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</si>
  <si>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</si>
  <si>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</si>
  <si>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</si>
  <si>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</si>
  <si>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Единица измерения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</si>
  <si>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</si>
  <si>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</si>
  <si>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</si>
  <si>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</si>
  <si>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</si>
  <si>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</si>
  <si>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</si>
  <si>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</si>
  <si>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8=3+4+5+6+7</t>
  </si>
  <si>
    <t>10 = кол-во ответов ИЦИ</t>
  </si>
  <si>
    <t>11=          /10</t>
  </si>
  <si>
    <t>14=9*11</t>
  </si>
  <si>
    <t>усл. ед.</t>
  </si>
  <si>
    <t xml:space="preserve">Начальная (максимальная) цена контракта </t>
  </si>
  <si>
    <t>Исполнитель</t>
  </si>
  <si>
    <t>тел.:527-86-12</t>
  </si>
  <si>
    <t xml:space="preserve">на оказание услуг по плановой поверке приборов узла учета тепловой энергии в ГБДОУ детский сад № 90 Красногвардейского района Санкт-Петербурга, для нужд Санкт-Петербурга в 2026 году </t>
  </si>
  <si>
    <t xml:space="preserve">Заказчиком было направлены запросы №102 от 13.05.2026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</t>
  </si>
  <si>
    <t>Оказание услуг по плановой поверке приборов УУТЭ: КТПТР-05                 Сер. номер 4273/4273</t>
  </si>
  <si>
    <t>Оказание услуг по плановой поверке приборов УУТЭ: КТПТР-05                 Сер. номер 4263/4263</t>
  </si>
  <si>
    <t>Заместитель заведующего                              А.Н. Осипова</t>
  </si>
  <si>
    <t>Ответы на запрос получены от 3-х поставщиков (подрядчиков, исполнителей).ИЦИ №1 (вх №28-03 от 14.05.2026), ИЦИ №2  (вх №28-04 от 14.05.2026), ИЦИ №3 (вх №28-05 от 14.05.2026)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</si>
</sst>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b/>
      <sz val="10"/>
      <name val="Times New Roman"/>
    </font>
    <font>
      <b/>
      <sz val="10"/>
      <color indexed="2"/>
      <name val="Times New Roman"/>
    </font>
    <font>
      <sz val="10"/>
      <name val="Times New Roman"/>
    </font>
    <font>
      <b/>
      <sz val="10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i/>
      <sz val="10"/>
      <color rgb="FFC00000"/>
      <name val="Times New Roman"/>
    </font>
    <font>
      <sz val="11"/>
      <color rgb="FFC00000"/>
      <name val="Times New Roman"/>
    </font>
    <font>
      <sz val="10"/>
      <color rgb="FFC00000"/>
      <name val="Times New Roman"/>
    </font>
    <font>
      <sz val="11"/>
      <name val="Times New Roman"/>
    </font>
    <font>
      <b/>
      <sz val="12"/>
      <name val="Times New Roman"/>
    </font>
    <font>
      <i/>
      <sz val="10"/>
      <color indexed="2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center" vertical="center" wrapText="1"/>
    </xf>
    <xf numFmtId="4" fontId="9" fillId="2" borderId="0" xfId="0" applyNumberFormat="1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10" fontId="9" fillId="0" borderId="0" xfId="0" applyNumberFormat="1" applyFont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10" fontId="9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14" fontId="13" fillId="0" borderId="0" xfId="0" applyNumberFormat="1" applyFont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4" fontId="11" fillId="0" borderId="5" xfId="0" applyNumberFormat="1" applyFont="1" applyFill="1" applyBorder="1" applyAlignment="1">
      <alignment horizontal="center" vertical="center" wrapText="1"/>
    </xf>
    <xf numFmtId="4" fontId="12" fillId="0" borderId="5" xfId="0" applyNumberFormat="1" applyFont="1" applyFill="1" applyBorder="1" applyAlignment="1">
      <alignment horizontal="center" vertical="center" wrapText="1"/>
    </xf>
    <xf numFmtId="10" fontId="12" fillId="0" borderId="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114299</xdr:colOff>
      <xdr:row>6</xdr:row>
      <xdr:rowOff>352424</xdr:rowOff>
    </xdr:from>
    <xdr:to>
      <xdr:col>7</xdr:col>
      <xdr:colOff>561974</xdr:colOff>
      <xdr:row>6</xdr:row>
      <xdr:rowOff>685799</xdr:rowOff>
    </xdr:to>
    <xdr:pic>
      <xdr:nvPicPr>
        <xdr:cNvPr id="1160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4015739" y="2409824"/>
          <a:ext cx="447674" cy="3333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66673</xdr:colOff>
      <xdr:row>6</xdr:row>
      <xdr:rowOff>133349</xdr:rowOff>
    </xdr:from>
    <xdr:to>
      <xdr:col>13</xdr:col>
      <xdr:colOff>1047749</xdr:colOff>
      <xdr:row>6</xdr:row>
      <xdr:rowOff>485774</xdr:rowOff>
    </xdr:to>
    <xdr:pic>
      <xdr:nvPicPr>
        <xdr:cNvPr id="1160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58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8753474" y="2190749"/>
          <a:ext cx="981073" cy="3524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171449</xdr:colOff>
      <xdr:row>6</xdr:row>
      <xdr:rowOff>514349</xdr:rowOff>
    </xdr:from>
    <xdr:to>
      <xdr:col>11</xdr:col>
      <xdr:colOff>802004</xdr:colOff>
      <xdr:row>6</xdr:row>
      <xdr:rowOff>700650</xdr:rowOff>
    </xdr:to>
    <xdr:pic>
      <xdr:nvPicPr>
        <xdr:cNvPr id="1160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59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7090409" y="2731769"/>
          <a:ext cx="630554" cy="186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66673</xdr:colOff>
      <xdr:row>6</xdr:row>
      <xdr:rowOff>761999</xdr:rowOff>
    </xdr:from>
    <xdr:to>
      <xdr:col>12</xdr:col>
      <xdr:colOff>704849</xdr:colOff>
      <xdr:row>6</xdr:row>
      <xdr:rowOff>761999</xdr:rowOff>
    </xdr:to>
    <xdr:pic>
      <xdr:nvPicPr>
        <xdr:cNvPr id="1161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7892414" y="2819399"/>
          <a:ext cx="638174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352424</xdr:colOff>
      <xdr:row>7</xdr:row>
      <xdr:rowOff>228599</xdr:rowOff>
    </xdr:from>
    <xdr:to>
      <xdr:col>10</xdr:col>
      <xdr:colOff>619124</xdr:colOff>
      <xdr:row>7</xdr:row>
      <xdr:rowOff>428624</xdr:rowOff>
    </xdr:to>
    <xdr:pic>
      <xdr:nvPicPr>
        <xdr:cNvPr id="116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5B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6353174" y="3238499"/>
          <a:ext cx="266700" cy="200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47623</xdr:colOff>
      <xdr:row>5</xdr:row>
      <xdr:rowOff>238124</xdr:rowOff>
    </xdr:from>
    <xdr:to>
      <xdr:col>13</xdr:col>
      <xdr:colOff>647699</xdr:colOff>
      <xdr:row>5</xdr:row>
      <xdr:rowOff>571499</xdr:rowOff>
    </xdr:to>
    <xdr:pic>
      <xdr:nvPicPr>
        <xdr:cNvPr id="1161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5C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8734424" y="1419224"/>
          <a:ext cx="600075" cy="3333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95247</xdr:colOff>
      <xdr:row>11</xdr:row>
      <xdr:rowOff>9523</xdr:rowOff>
    </xdr:from>
    <xdr:to>
      <xdr:col>12</xdr:col>
      <xdr:colOff>647698</xdr:colOff>
      <xdr:row>11</xdr:row>
      <xdr:rowOff>276223</xdr:rowOff>
    </xdr:to>
    <xdr:pic>
      <xdr:nvPicPr>
        <xdr:cNvPr id="1161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6"/>
        <a:stretch/>
      </xdr:blipFill>
      <xdr:spPr bwMode="auto">
        <a:xfrm>
          <a:off x="7920988" y="6562723"/>
          <a:ext cx="552449" cy="2666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"/>
    <pageSetUpPr fitToPage="1"/>
  </sheetPr>
  <dimension ref="A1:O17"/>
  <sheetViews>
    <sheetView tabSelected="1" topLeftCell="A7" zoomScale="130" zoomScaleNormal="130" workbookViewId="0">
      <selection activeCell="K18" sqref="K18"/>
    </sheetView>
  </sheetViews>
  <sheetFormatPr defaultRowHeight="15" x14ac:dyDescent="0.25"/>
  <cols>
    <col min="1" max="1" width="3.5703125" customWidth="1"/>
    <col min="2" max="2" width="17.425781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9" width="11.7109375" customWidth="1"/>
    <col min="10" max="10" width="10.140625" customWidth="1"/>
    <col min="11" max="12" width="13.5703125" customWidth="1"/>
    <col min="13" max="13" width="12.85546875" customWidth="1"/>
    <col min="14" max="14" width="16.7109375" customWidth="1"/>
    <col min="15" max="15" width="10.5703125" customWidth="1"/>
  </cols>
  <sheetData>
    <row r="1" spans="1:15" ht="23.4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23.45" customHeight="1" x14ac:dyDescent="0.25">
      <c r="A2" s="43" t="s">
        <v>26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31.15" customHeight="1" x14ac:dyDescent="0.25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28.15" customHeight="1" x14ac:dyDescent="0.25">
      <c r="A4" s="45" t="s">
        <v>27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1:15" ht="22.9" customHeight="1" x14ac:dyDescent="0.25">
      <c r="A5" s="45" t="s">
        <v>31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5" ht="69" customHeight="1" x14ac:dyDescent="0.25">
      <c r="A6" s="46" t="s">
        <v>2</v>
      </c>
      <c r="B6" s="48" t="s">
        <v>3</v>
      </c>
      <c r="C6" s="50" t="s">
        <v>4</v>
      </c>
      <c r="D6" s="51"/>
      <c r="E6" s="51"/>
      <c r="F6" s="51"/>
      <c r="G6" s="51"/>
      <c r="H6" s="52"/>
      <c r="I6" s="48" t="s">
        <v>5</v>
      </c>
      <c r="J6" s="48" t="s">
        <v>6</v>
      </c>
      <c r="K6" s="54" t="s">
        <v>7</v>
      </c>
      <c r="L6" s="54"/>
      <c r="M6" s="54"/>
      <c r="N6" s="3" t="s">
        <v>8</v>
      </c>
      <c r="O6" s="55" t="s">
        <v>9</v>
      </c>
    </row>
    <row r="7" spans="1:15" ht="63.75" x14ac:dyDescent="0.25">
      <c r="A7" s="47"/>
      <c r="B7" s="49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4"/>
      <c r="I7" s="53"/>
      <c r="J7" s="53"/>
      <c r="K7" s="5" t="s">
        <v>15</v>
      </c>
      <c r="L7" s="6" t="s">
        <v>16</v>
      </c>
      <c r="M7" s="6" t="s">
        <v>17</v>
      </c>
      <c r="N7" s="7"/>
      <c r="O7" s="55"/>
    </row>
    <row r="8" spans="1:15" ht="54" x14ac:dyDescent="0.25">
      <c r="A8" s="8">
        <v>1</v>
      </c>
      <c r="B8" s="8">
        <v>2</v>
      </c>
      <c r="C8" s="9">
        <v>3</v>
      </c>
      <c r="D8" s="9">
        <v>4</v>
      </c>
      <c r="E8" s="9">
        <v>5</v>
      </c>
      <c r="F8" s="8">
        <v>6</v>
      </c>
      <c r="G8" s="8">
        <v>7</v>
      </c>
      <c r="H8" s="8" t="s">
        <v>18</v>
      </c>
      <c r="I8" s="8">
        <v>9</v>
      </c>
      <c r="J8" s="8" t="s">
        <v>19</v>
      </c>
      <c r="K8" s="10" t="s">
        <v>20</v>
      </c>
      <c r="L8" s="10">
        <v>12</v>
      </c>
      <c r="M8" s="10">
        <v>13</v>
      </c>
      <c r="N8" s="8" t="s">
        <v>21</v>
      </c>
      <c r="O8" s="8">
        <v>15</v>
      </c>
    </row>
    <row r="9" spans="1:15" ht="77.25" customHeight="1" x14ac:dyDescent="0.25">
      <c r="A9" s="11">
        <v>1</v>
      </c>
      <c r="B9" s="12" t="s">
        <v>29</v>
      </c>
      <c r="C9" s="13">
        <v>4577.1000000000004</v>
      </c>
      <c r="D9" s="13">
        <v>4943.3</v>
      </c>
      <c r="E9" s="14">
        <v>4851.7</v>
      </c>
      <c r="F9" s="14"/>
      <c r="G9" s="15"/>
      <c r="H9" s="2">
        <f t="shared" ref="H9:H10" si="0">C9+D9+E9+F9+G9</f>
        <v>14372.1</v>
      </c>
      <c r="I9" s="16">
        <v>1</v>
      </c>
      <c r="J9" s="17">
        <v>3</v>
      </c>
      <c r="K9" s="18">
        <f t="shared" ref="K9:K10" si="1">ROUND((C9+D9+E9+F9+G9)/J9,2)</f>
        <v>4790.7</v>
      </c>
      <c r="L9" s="19">
        <f t="shared" ref="L9:L10" si="2">STDEV(C9:G9)</f>
        <v>190.57</v>
      </c>
      <c r="M9" s="20">
        <f t="shared" ref="M9:M10" si="3">L9/K9</f>
        <v>3.9800000000000002E-2</v>
      </c>
      <c r="N9" s="21">
        <f t="shared" ref="N9:N10" si="4">I9*K9</f>
        <v>4790.7</v>
      </c>
      <c r="O9" s="22" t="s">
        <v>22</v>
      </c>
    </row>
    <row r="10" spans="1:15" ht="78.75" customHeight="1" x14ac:dyDescent="0.25">
      <c r="A10" s="11">
        <v>2</v>
      </c>
      <c r="B10" s="12" t="s">
        <v>28</v>
      </c>
      <c r="C10" s="13">
        <v>4577.1000000000004</v>
      </c>
      <c r="D10" s="13">
        <v>4943.3</v>
      </c>
      <c r="E10" s="14">
        <v>4851.7</v>
      </c>
      <c r="F10" s="14"/>
      <c r="G10" s="21"/>
      <c r="H10" s="23">
        <f t="shared" si="0"/>
        <v>14372.1</v>
      </c>
      <c r="I10" s="17">
        <v>1</v>
      </c>
      <c r="J10" s="16">
        <v>3</v>
      </c>
      <c r="K10" s="19">
        <f t="shared" si="1"/>
        <v>4790.7</v>
      </c>
      <c r="L10" s="18">
        <f t="shared" si="2"/>
        <v>190.57</v>
      </c>
      <c r="M10" s="24">
        <f t="shared" si="3"/>
        <v>3.9800000000000002E-2</v>
      </c>
      <c r="N10" s="15">
        <f t="shared" si="4"/>
        <v>4790.7</v>
      </c>
      <c r="O10" s="22" t="s">
        <v>22</v>
      </c>
    </row>
    <row r="11" spans="1:15" s="38" customFormat="1" ht="3" customHeight="1" x14ac:dyDescent="0.25">
      <c r="A11" s="33"/>
      <c r="B11" s="33"/>
      <c r="C11" s="34"/>
      <c r="D11" s="34"/>
      <c r="E11" s="34"/>
      <c r="F11" s="33"/>
      <c r="G11" s="33"/>
      <c r="H11" s="35"/>
      <c r="I11" s="33"/>
      <c r="J11" s="33"/>
      <c r="K11" s="36"/>
      <c r="L11" s="36"/>
      <c r="M11" s="37"/>
      <c r="N11" s="36"/>
    </row>
    <row r="12" spans="1:15" ht="25.5" customHeight="1" x14ac:dyDescent="0.25">
      <c r="A12" s="39" t="s">
        <v>23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25"/>
      <c r="N12" s="26">
        <f>SUM(N9:N11)</f>
        <v>9581.4</v>
      </c>
    </row>
    <row r="13" spans="1:15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8"/>
      <c r="L13" s="27"/>
      <c r="M13" s="27"/>
      <c r="N13" s="28"/>
    </row>
    <row r="14" spans="1:15" x14ac:dyDescent="0.25">
      <c r="A14" s="29"/>
      <c r="B14" s="30" t="s">
        <v>24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</row>
    <row r="15" spans="1:15" x14ac:dyDescent="0.25">
      <c r="A15" s="29"/>
      <c r="B15" s="41" t="s">
        <v>30</v>
      </c>
      <c r="C15" s="41"/>
      <c r="D15" s="41"/>
      <c r="E15" s="41"/>
      <c r="F15" s="41"/>
      <c r="G15" s="41"/>
      <c r="H15" s="42" t="s">
        <v>25</v>
      </c>
      <c r="I15" s="42"/>
      <c r="J15" s="30"/>
      <c r="K15" s="30"/>
      <c r="L15" s="30"/>
      <c r="M15" s="30"/>
      <c r="N15" s="30"/>
    </row>
    <row r="16" spans="1:15" x14ac:dyDescent="0.25">
      <c r="A16" s="29"/>
      <c r="B16" s="31">
        <v>46160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</row>
    <row r="17" spans="1:14" x14ac:dyDescent="0.25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</sheetData>
  <mergeCells count="16">
    <mergeCell ref="A12:L12"/>
    <mergeCell ref="B15:G15"/>
    <mergeCell ref="H15:I15"/>
    <mergeCell ref="A17:N17"/>
    <mergeCell ref="A1:O1"/>
    <mergeCell ref="A3:O3"/>
    <mergeCell ref="A4:O4"/>
    <mergeCell ref="A5:O5"/>
    <mergeCell ref="A6:A7"/>
    <mergeCell ref="B6:B7"/>
    <mergeCell ref="C6:H6"/>
    <mergeCell ref="I6:I7"/>
    <mergeCell ref="J6:J7"/>
    <mergeCell ref="K6:M6"/>
    <mergeCell ref="O6:O7"/>
    <mergeCell ref="A2:O2"/>
  </mergeCells>
  <pageMargins left="0.39370078740157477" right="0.39370078740157477" top="0.59055118110236249" bottom="0.59055118110236249" header="0" footer="0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F9"/>
  <sheetViews>
    <sheetView workbookViewId="0"/>
  </sheetViews>
  <sheetFormatPr defaultRowHeight="15" x14ac:dyDescent="0.25"/>
  <sheetData>
    <row r="4" spans="2:6" x14ac:dyDescent="0.25">
      <c r="B4" s="13">
        <v>6369.6</v>
      </c>
      <c r="D4" s="13">
        <v>6879.2</v>
      </c>
      <c r="F4" s="13">
        <v>6751.8</v>
      </c>
    </row>
    <row r="5" spans="2:6" x14ac:dyDescent="0.25">
      <c r="B5" s="13">
        <v>6369.6</v>
      </c>
      <c r="D5" s="13">
        <v>6879.2</v>
      </c>
      <c r="F5" s="13">
        <v>6751.8</v>
      </c>
    </row>
    <row r="6" spans="2:6" x14ac:dyDescent="0.25">
      <c r="B6" s="13">
        <v>8270.4</v>
      </c>
      <c r="D6" s="13">
        <v>8932</v>
      </c>
      <c r="F6" s="13">
        <v>8766.6</v>
      </c>
    </row>
    <row r="7" spans="2:6" x14ac:dyDescent="0.25">
      <c r="B7" s="32">
        <v>8270.4</v>
      </c>
      <c r="D7" s="13">
        <v>8932</v>
      </c>
      <c r="F7" s="13">
        <v>8766.6</v>
      </c>
    </row>
    <row r="8" spans="2:6" x14ac:dyDescent="0.25">
      <c r="B8" s="13">
        <v>9926.4</v>
      </c>
      <c r="D8" s="13">
        <v>10720.5</v>
      </c>
      <c r="F8" s="13">
        <v>10522</v>
      </c>
    </row>
    <row r="9" spans="2:6" x14ac:dyDescent="0.25">
      <c r="B9">
        <f>SUM(B4:B8)</f>
        <v>39206.400000000001</v>
      </c>
      <c r="D9">
        <f>SUM(D4:D8)</f>
        <v>42342.9</v>
      </c>
      <c r="F9">
        <f>SUM(F4:F8)</f>
        <v>41558.800000000003</v>
      </c>
    </row>
  </sheetData>
  <pageMargins left="0.70078740157480324" right="0.70078740157480324" top="0.75196850393700787" bottom="0.75196850393700787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Прилож.1 - п.3.7.1</vt:lpstr>
      <vt:lpstr>Лист1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2026-05-15T13:35:18Z</cp:lastPrinted>
  <dcterms:created xsi:type="dcterms:W3CDTF">2011-08-15T06:57:36Z</dcterms:created>
  <dcterms:modified xsi:type="dcterms:W3CDTF">2026-05-15T13:35:58Z</dcterms:modified>
</cp:coreProperties>
</file>