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Юлия\Desktop\закупки\хоз товары\"/>
    </mc:Choice>
  </mc:AlternateContent>
  <bookViews>
    <workbookView xWindow="0" yWindow="0" windowWidth="28800" windowHeight="12210"/>
  </bookViews>
  <sheets>
    <sheet name="расчет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M10" i="1" s="1"/>
  <c r="J11" i="1"/>
  <c r="M11" i="1" s="1"/>
  <c r="J12" i="1"/>
  <c r="M12" i="1" s="1"/>
  <c r="J13" i="1"/>
  <c r="M13" i="1" s="1"/>
  <c r="K10" i="1" l="1"/>
  <c r="L10" i="1" s="1"/>
  <c r="K13" i="1"/>
  <c r="L13" i="1" s="1"/>
  <c r="K12" i="1"/>
  <c r="L12" i="1" s="1"/>
  <c r="K11" i="1"/>
  <c r="L11" i="1" s="1"/>
  <c r="J9" i="1"/>
  <c r="M9" i="1" s="1"/>
  <c r="M14" i="1" s="1"/>
  <c r="K9" i="1" l="1"/>
  <c r="L9" i="1" s="1"/>
</calcChain>
</file>

<file path=xl/sharedStrings.xml><?xml version="1.0" encoding="utf-8"?>
<sst xmlns="http://schemas.openxmlformats.org/spreadsheetml/2006/main" count="28" uniqueCount="24">
  <si>
    <t>№ п/п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</si>
  <si>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</si>
  <si>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</si>
  <si>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</si>
  <si>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</si>
  <si>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</si>
  <si>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 xml:space="preserve">Расчет (начальной) максимальной цены контракта </t>
  </si>
  <si>
    <t>Средняя арифметическая цена единицы товара</t>
  </si>
  <si>
    <t>Цена предл. №4 от _____, б/н,(руб. вкл. НДС)</t>
  </si>
  <si>
    <t>Цена предл. №5 от _____, б/н, (руб. вкл. НДС)</t>
  </si>
  <si>
    <t>Начальная (максимальная) цена контракта определена методом сопоставимых рыночных цен (анализа рынка).</t>
  </si>
  <si>
    <t>предмет закупки</t>
  </si>
  <si>
    <t>Наименование товара</t>
  </si>
  <si>
    <t>Итого НМЦК</t>
  </si>
  <si>
    <t>шт</t>
  </si>
  <si>
    <t xml:space="preserve">Цена предл. №1 </t>
  </si>
  <si>
    <t xml:space="preserve">Цена предл. №2 </t>
  </si>
  <si>
    <t xml:space="preserve">Цена предл. №3 </t>
  </si>
  <si>
    <t>Поставка хозяйственных товаров в ГБОУ гимназия №105 Выборгского района Санкт-Петербурга</t>
  </si>
  <si>
    <t>Средство для мытья посуды</t>
  </si>
  <si>
    <t>Средство для мытья стёкол и зеркал</t>
  </si>
  <si>
    <t xml:space="preserve"> Швабра для мытья окон</t>
  </si>
  <si>
    <t>Салфетки хозяйственные</t>
  </si>
  <si>
    <t xml:space="preserve"> Перчатки КЩС латексные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</si>
</sst>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top" wrapText="1"/>
    </xf>
    <xf numFmtId="2" fontId="6" fillId="2" borderId="1" xfId="0" applyNumberFormat="1" applyFont="1" applyFill="1" applyBorder="1" applyAlignment="1">
      <alignment horizontal="center" vertical="top" wrapText="1"/>
    </xf>
    <xf numFmtId="4" fontId="6" fillId="2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9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2" fontId="6" fillId="2" borderId="5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tabSelected="1" workbookViewId="0">
      <selection activeCell="S9" sqref="S9"/>
    </sheetView>
  </sheetViews>
  <sheetFormatPr defaultColWidth="9.140625" defaultRowHeight="15.75" x14ac:dyDescent="0.25"/>
  <cols>
    <col min="1" max="1" width="4.7109375" style="1" customWidth="1"/>
    <col min="2" max="2" width="35.28515625" style="1" customWidth="1"/>
    <col min="3" max="3" width="10.140625" style="1" customWidth="1"/>
    <col min="4" max="4" width="6.28515625" style="1" customWidth="1"/>
    <col min="5" max="5" width="13.140625" style="1" bestFit="1" customWidth="1"/>
    <col min="6" max="6" width="14.28515625" style="1" bestFit="1" customWidth="1"/>
    <col min="7" max="7" width="13.140625" style="1" bestFit="1" customWidth="1"/>
    <col min="8" max="8" width="13.140625" style="1" hidden="1" customWidth="1"/>
    <col min="9" max="9" width="13.28515625" style="1" hidden="1" customWidth="1"/>
    <col min="10" max="10" width="14" style="1" customWidth="1"/>
    <col min="11" max="11" width="13.140625" style="1" customWidth="1"/>
    <col min="12" max="12" width="14.85546875" style="1" customWidth="1"/>
    <col min="13" max="13" width="17.5703125" style="1" customWidth="1"/>
    <col min="14" max="14" width="11.42578125" style="1" bestFit="1" customWidth="1"/>
    <col min="15" max="21" width="9.140625" style="1"/>
    <col min="22" max="16384" width="9.140625" style="2"/>
  </cols>
  <sheetData>
    <row r="1" spans="1:21" x14ac:dyDescent="0.25">
      <c r="K1" s="24"/>
      <c r="L1" s="24"/>
      <c r="M1" s="24"/>
    </row>
    <row r="3" spans="1:21" ht="20.25" x14ac:dyDescent="0.25">
      <c r="A3" s="25" t="s">
        <v>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21" ht="36" customHeight="1" x14ac:dyDescent="0.25">
      <c r="A4" s="24" t="s">
        <v>18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21" x14ac:dyDescent="0.25">
      <c r="A5" s="26" t="s">
        <v>11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2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1" s="11" customFormat="1" ht="114" customHeight="1" x14ac:dyDescent="0.25">
      <c r="A7" s="13" t="s">
        <v>0</v>
      </c>
      <c r="B7" s="13" t="s">
        <v>12</v>
      </c>
      <c r="C7" s="13" t="s">
        <v>2</v>
      </c>
      <c r="D7" s="13" t="s">
        <v>1</v>
      </c>
      <c r="E7" s="13" t="s">
        <v>15</v>
      </c>
      <c r="F7" s="13" t="s">
        <v>16</v>
      </c>
      <c r="G7" s="13" t="s">
        <v>17</v>
      </c>
      <c r="H7" s="13" t="s">
        <v>8</v>
      </c>
      <c r="I7" s="13" t="s">
        <v>9</v>
      </c>
      <c r="J7" s="13" t="s">
        <v>7</v>
      </c>
      <c r="K7" s="13" t="s">
        <v>4</v>
      </c>
      <c r="L7" s="13" t="s">
        <v>3</v>
      </c>
      <c r="M7" s="13" t="s">
        <v>5</v>
      </c>
      <c r="N7" s="10"/>
      <c r="O7" s="10"/>
      <c r="P7" s="10"/>
      <c r="Q7" s="10"/>
      <c r="R7" s="10"/>
      <c r="S7" s="10"/>
      <c r="T7" s="10"/>
      <c r="U7" s="10"/>
    </row>
    <row r="8" spans="1:21" s="11" customFormat="1" ht="21" customHeight="1" x14ac:dyDescent="0.25">
      <c r="A8" s="13">
        <v>1</v>
      </c>
      <c r="B8" s="14">
        <v>2</v>
      </c>
      <c r="C8" s="14">
        <v>3</v>
      </c>
      <c r="D8" s="14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  <c r="M8" s="13">
        <v>13</v>
      </c>
      <c r="N8" s="10"/>
      <c r="O8" s="10"/>
      <c r="P8" s="10"/>
      <c r="Q8" s="10"/>
      <c r="R8" s="10"/>
      <c r="S8" s="10"/>
      <c r="T8" s="10"/>
      <c r="U8" s="10"/>
    </row>
    <row r="9" spans="1:21" s="11" customFormat="1" ht="12.75" customHeight="1" x14ac:dyDescent="0.25">
      <c r="A9" s="15">
        <v>1</v>
      </c>
      <c r="B9" s="29" t="s">
        <v>20</v>
      </c>
      <c r="C9" s="20" t="s">
        <v>14</v>
      </c>
      <c r="D9" s="18">
        <v>250</v>
      </c>
      <c r="E9" s="16">
        <v>80</v>
      </c>
      <c r="F9" s="16">
        <v>81</v>
      </c>
      <c r="G9" s="16">
        <v>79</v>
      </c>
      <c r="H9" s="16">
        <v>0</v>
      </c>
      <c r="I9" s="16">
        <v>0</v>
      </c>
      <c r="J9" s="17">
        <f>ROUND(SUM(E9:I9)/(IF(E9&lt;1,0,1)+IF(F9&lt;1,0,1)+IF(G9&lt;1,0,1)+IF(H9&lt;1,0,1)+IF(I9&lt;1,0,1)),2)</f>
        <v>80</v>
      </c>
      <c r="K9" s="17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1</v>
      </c>
      <c r="L9" s="17">
        <f>IF(J9=0,0,(K9/J9)*100)</f>
        <v>1.25</v>
      </c>
      <c r="M9" s="17">
        <f>J9*D9</f>
        <v>20000</v>
      </c>
      <c r="N9" s="10"/>
      <c r="O9" s="10"/>
      <c r="P9" s="10"/>
      <c r="Q9" s="10"/>
      <c r="R9" s="10"/>
      <c r="S9" s="10"/>
      <c r="T9" s="10"/>
      <c r="U9" s="10"/>
    </row>
    <row r="10" spans="1:21" s="11" customFormat="1" ht="15" x14ac:dyDescent="0.25">
      <c r="A10" s="15">
        <v>2</v>
      </c>
      <c r="B10" s="21" t="s">
        <v>21</v>
      </c>
      <c r="C10" s="20" t="s">
        <v>14</v>
      </c>
      <c r="D10" s="22">
        <v>30</v>
      </c>
      <c r="E10" s="23">
        <v>522</v>
      </c>
      <c r="F10" s="23">
        <v>523</v>
      </c>
      <c r="G10" s="23">
        <v>521</v>
      </c>
      <c r="H10" s="23"/>
      <c r="I10" s="23"/>
      <c r="J10" s="17">
        <f t="shared" ref="J10:J13" si="0">ROUND(SUM(E10:I10)/(IF(E10&lt;1,0,1)+IF(F10&lt;1,0,1)+IF(G10&lt;1,0,1)+IF(H10&lt;1,0,1)+IF(I10&lt;1,0,1)),2)</f>
        <v>522</v>
      </c>
      <c r="K10" s="17">
        <f t="shared" ref="K10:K13" si="1"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1</v>
      </c>
      <c r="L10" s="17">
        <f t="shared" ref="L10:L13" si="2">IF(J10=0,0,(K10/J10)*100)</f>
        <v>0.19157088122605362</v>
      </c>
      <c r="M10" s="17">
        <f t="shared" ref="M10:M13" si="3">J10*D10</f>
        <v>15660</v>
      </c>
      <c r="N10" s="10"/>
      <c r="O10" s="10"/>
      <c r="P10" s="10"/>
      <c r="Q10" s="10"/>
      <c r="R10" s="10"/>
      <c r="S10" s="10"/>
      <c r="T10" s="10"/>
      <c r="U10" s="10"/>
    </row>
    <row r="11" spans="1:21" s="11" customFormat="1" ht="15" x14ac:dyDescent="0.25">
      <c r="A11" s="15">
        <v>3</v>
      </c>
      <c r="B11" s="21" t="s">
        <v>22</v>
      </c>
      <c r="C11" s="20" t="s">
        <v>14</v>
      </c>
      <c r="D11" s="22">
        <v>250</v>
      </c>
      <c r="E11" s="23">
        <v>53</v>
      </c>
      <c r="F11" s="23">
        <v>54</v>
      </c>
      <c r="G11" s="23">
        <v>52</v>
      </c>
      <c r="H11" s="23"/>
      <c r="I11" s="23"/>
      <c r="J11" s="17">
        <f t="shared" si="0"/>
        <v>53</v>
      </c>
      <c r="K11" s="17">
        <f t="shared" si="1"/>
        <v>1</v>
      </c>
      <c r="L11" s="17">
        <f t="shared" si="2"/>
        <v>1.8867924528301887</v>
      </c>
      <c r="M11" s="17">
        <f t="shared" si="3"/>
        <v>13250</v>
      </c>
      <c r="N11" s="10"/>
      <c r="O11" s="10"/>
      <c r="P11" s="10"/>
      <c r="Q11" s="10"/>
      <c r="R11" s="10"/>
      <c r="S11" s="10"/>
      <c r="T11" s="10"/>
      <c r="U11" s="10"/>
    </row>
    <row r="12" spans="1:21" s="11" customFormat="1" ht="15" x14ac:dyDescent="0.25">
      <c r="A12" s="15">
        <v>4</v>
      </c>
      <c r="B12" s="30" t="s">
        <v>23</v>
      </c>
      <c r="C12" s="20" t="s">
        <v>14</v>
      </c>
      <c r="D12" s="22">
        <v>30</v>
      </c>
      <c r="E12" s="23">
        <v>115</v>
      </c>
      <c r="F12" s="23">
        <v>116</v>
      </c>
      <c r="G12" s="23">
        <v>114</v>
      </c>
      <c r="H12" s="23"/>
      <c r="I12" s="23"/>
      <c r="J12" s="17">
        <f t="shared" si="0"/>
        <v>115</v>
      </c>
      <c r="K12" s="17">
        <f t="shared" si="1"/>
        <v>1</v>
      </c>
      <c r="L12" s="17">
        <f t="shared" si="2"/>
        <v>0.86956521739130432</v>
      </c>
      <c r="M12" s="17">
        <f t="shared" si="3"/>
        <v>3450</v>
      </c>
      <c r="N12" s="10"/>
      <c r="O12" s="10"/>
      <c r="P12" s="10"/>
      <c r="Q12" s="10"/>
      <c r="R12" s="10"/>
      <c r="S12" s="10"/>
      <c r="T12" s="10"/>
      <c r="U12" s="10"/>
    </row>
    <row r="13" spans="1:21" s="11" customFormat="1" ht="17.25" customHeight="1" x14ac:dyDescent="0.25">
      <c r="A13" s="15">
        <v>5</v>
      </c>
      <c r="B13" s="30" t="s">
        <v>19</v>
      </c>
      <c r="C13" s="20" t="s">
        <v>14</v>
      </c>
      <c r="D13" s="22">
        <v>2</v>
      </c>
      <c r="E13" s="23">
        <v>430</v>
      </c>
      <c r="F13" s="23">
        <v>420</v>
      </c>
      <c r="G13" s="23">
        <v>440</v>
      </c>
      <c r="H13" s="23"/>
      <c r="I13" s="23"/>
      <c r="J13" s="17">
        <f t="shared" si="0"/>
        <v>430</v>
      </c>
      <c r="K13" s="17">
        <f t="shared" si="1"/>
        <v>10</v>
      </c>
      <c r="L13" s="17">
        <f t="shared" si="2"/>
        <v>2.3255813953488373</v>
      </c>
      <c r="M13" s="17">
        <f t="shared" si="3"/>
        <v>860</v>
      </c>
      <c r="N13" s="10"/>
      <c r="O13" s="10"/>
      <c r="P13" s="10"/>
      <c r="Q13" s="10"/>
      <c r="R13" s="10"/>
      <c r="S13" s="10"/>
      <c r="T13" s="10"/>
      <c r="U13" s="10"/>
    </row>
    <row r="14" spans="1:21" s="12" customFormat="1" ht="27.75" customHeight="1" x14ac:dyDescent="0.25">
      <c r="A14" s="27" t="s">
        <v>13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19">
        <f>M9+M10+M11+M12+M13</f>
        <v>53220</v>
      </c>
      <c r="N14" s="9"/>
      <c r="O14" s="9"/>
      <c r="P14" s="9"/>
      <c r="Q14" s="9"/>
      <c r="R14" s="9"/>
      <c r="S14" s="9"/>
      <c r="T14" s="9"/>
      <c r="U14" s="9"/>
    </row>
    <row r="15" spans="1:21" s="5" customFormat="1" x14ac:dyDescent="0.25">
      <c r="A15" s="2" t="s">
        <v>10</v>
      </c>
      <c r="B15" s="3"/>
      <c r="C15" s="3"/>
      <c r="D15" s="3"/>
      <c r="E15" s="3"/>
      <c r="F15" s="6"/>
      <c r="G15" s="3"/>
      <c r="H15" s="3"/>
      <c r="I15" s="3"/>
      <c r="J15" s="7"/>
      <c r="K15" s="3"/>
      <c r="L15" s="3"/>
      <c r="M15" s="4"/>
      <c r="N15" s="3"/>
      <c r="O15" s="3"/>
      <c r="P15" s="3"/>
      <c r="Q15" s="3"/>
      <c r="R15" s="3"/>
      <c r="S15" s="3"/>
      <c r="T15" s="3"/>
      <c r="U15" s="3"/>
    </row>
  </sheetData>
  <sheetProtection formatCells="0" formatColumns="0" formatRows="0" autoFilter="0"/>
  <protectedRanges>
    <protectedRange sqref="A14:I14 A9:I13" name="Диапазон1"/>
  </protectedRanges>
  <mergeCells count="5">
    <mergeCell ref="K1:M1"/>
    <mergeCell ref="A3:M3"/>
    <mergeCell ref="A4:M4"/>
    <mergeCell ref="A5:M5"/>
    <mergeCell ref="A14:L14"/>
  </mergeCells>
  <phoneticPr fontId="1" type="noConversion"/>
  <pageMargins left="0.75" right="0.75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Юлия</cp:lastModifiedBy>
  <cp:lastPrinted>2024-06-19T07:20:32Z</cp:lastPrinted>
  <dcterms:created xsi:type="dcterms:W3CDTF">2014-01-27T13:34:50Z</dcterms:created>
  <dcterms:modified xsi:type="dcterms:W3CDTF">2026-06-15T11:08:10Z</dcterms:modified>
</cp:coreProperties>
</file>