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<sst xmlns="http://schemas.openxmlformats.org/spreadsheetml/2006/main" count="26" uniqueCount="26">
  <si>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</si>
  <si>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</si>
  <si>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</si>
  <si>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</si>
  <si>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</si>
  <si>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</si>
  <si>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</si>
  <si>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</si>
  <si>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 478  от 04.06.2026г.)</t>
  </si>
  <si>
    <t xml:space="preserve">       КП 2       (вход. № 479 от 04.06.2026г.)</t>
  </si>
  <si>
    <t xml:space="preserve">       КП 3       (вход. № 378  от 08.05.26г.)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</si>
  <si>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</si>
  <si>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</si>
  <si>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</si>
  <si>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</si>
  <si>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</si>
  <si>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</si>
  <si>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</si>
  <si>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</si>
  <si>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Набор контейнеров для донорской крови</t>
  </si>
  <si>
    <t xml:space="preserve">шт.</t>
  </si>
  <si>
    <t xml:space="preserve">Итого:</t>
  </si>
  <si>
    <t xml:space="preserve">В результате проведённого расчёта Н(М)ЦК контракта составила: 48 960 рублей 00 копеек</t>
  </si>
  <si>
    <t xml:space="preserve">Сорок восемь тысяч девятьсот шестьдесят рублей 00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</si>
  <si>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</si>
  <si>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 xml:space="preserve">Расчёт 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</si>
</sst>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8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9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1208160</xdr:colOff>
      <xdr:row>2</xdr:row>
      <xdr:rowOff>1921320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60480" cy="349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416160</xdr:colOff>
      <xdr:row>2</xdr:row>
      <xdr:rowOff>1625760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9400" cy="225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878760</xdr:colOff>
      <xdr:row>2</xdr:row>
      <xdr:rowOff>1105560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4520" cy="349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890280</xdr:colOff>
      <xdr:row>2</xdr:row>
      <xdr:rowOff>1004040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4280" cy="43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416160</xdr:colOff>
      <xdr:row>2</xdr:row>
      <xdr:rowOff>1625760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9400" cy="2257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15" hidden="false" customHeight="false" outlineLevel="0" collapsed="false">
      <c r="A4" s="13" t="n">
        <v>1</v>
      </c>
      <c r="B4" s="14" t="s">
        <v>19</v>
      </c>
      <c r="C4" s="15" t="s">
        <v>20</v>
      </c>
      <c r="D4" s="16" t="n">
        <v>160</v>
      </c>
      <c r="E4" s="17" t="n">
        <v>306</v>
      </c>
      <c r="F4" s="17" t="n">
        <v>314.2</v>
      </c>
      <c r="G4" s="17" t="n">
        <v>326.9</v>
      </c>
      <c r="H4" s="18" t="n">
        <f aca="false">AVERAGEA(E4:G4)</f>
        <v>315.7</v>
      </c>
      <c r="I4" s="19" t="n">
        <f aca="false">SQRT(((SUM((POWER(G4-H4,2)),(POWER(F4-H4,2)),(POWER(E4-H4,2)))/(COLUMNS(E4:G4)-1))))</f>
        <v>10.5304320899002</v>
      </c>
      <c r="J4" s="20" t="n">
        <f aca="false">ROUND(I4/H4*100,2)</f>
        <v>3.34</v>
      </c>
      <c r="K4" s="21" t="n">
        <f aca="false">H4*D4</f>
        <v>50512</v>
      </c>
      <c r="L4" s="21" t="n">
        <f aca="false">H4</f>
        <v>315.7</v>
      </c>
      <c r="M4" s="21" t="n">
        <f aca="false">E4</f>
        <v>306</v>
      </c>
      <c r="N4" s="21" t="n">
        <f aca="false">ROUNDDOWN(M4,2)</f>
        <v>306</v>
      </c>
      <c r="O4" s="21" t="n">
        <f aca="false">E4*D4</f>
        <v>48960</v>
      </c>
    </row>
    <row r="5" customFormat="false" ht="15" hidden="false" customHeight="true" outlineLevel="0" collapsed="false">
      <c r="A5" s="22" t="s">
        <v>21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1" t="n">
        <f aca="false">SUM(O4)</f>
        <v>48960</v>
      </c>
    </row>
    <row r="6" customFormat="false" ht="19.5" hidden="false" customHeight="true" outlineLevel="0" collapsed="false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customFormat="false" ht="15" hidden="false" customHeight="false" outlineLevel="0" collapsed="false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customFormat="false" ht="15" hidden="false" customHeight="false" outlineLevel="0" collapsed="false">
      <c r="C8" s="25"/>
      <c r="D8" s="25"/>
      <c r="E8" s="26"/>
      <c r="F8" s="26"/>
      <c r="G8" s="25"/>
      <c r="H8" s="25"/>
      <c r="I8" s="25"/>
      <c r="J8" s="25"/>
      <c r="K8" s="25"/>
      <c r="L8" s="25"/>
      <c r="M8" s="25"/>
      <c r="N8" s="25"/>
      <c r="O8" s="25"/>
    </row>
    <row r="9" customFormat="false" ht="174" hidden="false" customHeight="true" outlineLevel="0" collapsed="false">
      <c r="A9" s="27" t="s">
        <v>24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customFormat="false" ht="16.5" hidden="false" customHeight="true" outlineLevel="0" collapsed="false">
      <c r="A10" s="28" t="s">
        <v>25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customFormat="false" ht="15" hidden="false" customHeight="false" outlineLevel="0" collapsed="false">
      <c r="A11" s="29"/>
      <c r="B11" s="29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5:N5"/>
    <mergeCell ref="A6:O6"/>
    <mergeCell ref="A7:O7"/>
    <mergeCell ref="A9:O9"/>
    <mergeCell ref="A10:O10"/>
    <mergeCell ref="A11:B11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2026-06-04T16:12:04Z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