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45" windowWidth="19440" windowHeight="12510"/>
  </bookViews>
  <sheets>
    <sheet name="Лист2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76" i="2"/>
  <c r="I77" l="1"/>
  <c r="I191" l="1"/>
  <c r="I146"/>
  <c r="I127"/>
  <c r="I124"/>
  <c r="I80"/>
  <c r="I35"/>
  <c r="I161"/>
  <c r="I138"/>
  <c r="I114"/>
  <c r="I113"/>
  <c r="I26"/>
  <c r="F283"/>
  <c r="G283"/>
  <c r="H283"/>
  <c r="I280"/>
  <c r="I279"/>
  <c r="I278"/>
  <c r="I277"/>
  <c r="I275"/>
  <c r="I274"/>
  <c r="I273"/>
  <c r="F271"/>
  <c r="G271"/>
  <c r="H271"/>
  <c r="I268"/>
  <c r="I267"/>
  <c r="I266"/>
  <c r="I265"/>
  <c r="I264"/>
  <c r="F260"/>
  <c r="G260"/>
  <c r="H260"/>
  <c r="I258"/>
  <c r="I257"/>
  <c r="I256"/>
  <c r="I255"/>
  <c r="I254"/>
  <c r="I253"/>
  <c r="C260"/>
  <c r="F251"/>
  <c r="F261" s="1"/>
  <c r="G251"/>
  <c r="H251"/>
  <c r="H261" s="1"/>
  <c r="I248"/>
  <c r="I247"/>
  <c r="I246"/>
  <c r="I245"/>
  <c r="F240"/>
  <c r="G240"/>
  <c r="H240"/>
  <c r="I238"/>
  <c r="I237"/>
  <c r="I236"/>
  <c r="I235"/>
  <c r="I234"/>
  <c r="I233"/>
  <c r="I232"/>
  <c r="C240"/>
  <c r="F230"/>
  <c r="G230"/>
  <c r="H230"/>
  <c r="I227"/>
  <c r="I226"/>
  <c r="I225"/>
  <c r="I224"/>
  <c r="F219"/>
  <c r="G219"/>
  <c r="H219"/>
  <c r="I217"/>
  <c r="I216"/>
  <c r="I215"/>
  <c r="I214"/>
  <c r="I213"/>
  <c r="I212"/>
  <c r="I211"/>
  <c r="I210"/>
  <c r="F208"/>
  <c r="G208"/>
  <c r="H208"/>
  <c r="I205"/>
  <c r="I204"/>
  <c r="I203"/>
  <c r="I202"/>
  <c r="I201"/>
  <c r="F197"/>
  <c r="G197"/>
  <c r="H197"/>
  <c r="I194"/>
  <c r="I193"/>
  <c r="I192"/>
  <c r="I190"/>
  <c r="I189"/>
  <c r="I188"/>
  <c r="F186"/>
  <c r="G186"/>
  <c r="H186"/>
  <c r="I183"/>
  <c r="I182"/>
  <c r="I181"/>
  <c r="I180"/>
  <c r="F175"/>
  <c r="G175"/>
  <c r="H175"/>
  <c r="I172"/>
  <c r="I171"/>
  <c r="I170"/>
  <c r="I169"/>
  <c r="I168"/>
  <c r="I167"/>
  <c r="F165"/>
  <c r="G165"/>
  <c r="H165"/>
  <c r="I162"/>
  <c r="I160"/>
  <c r="I159"/>
  <c r="I158"/>
  <c r="I157"/>
  <c r="F153"/>
  <c r="G153"/>
  <c r="H153"/>
  <c r="I151"/>
  <c r="I150"/>
  <c r="I149"/>
  <c r="I147"/>
  <c r="I145"/>
  <c r="F143"/>
  <c r="G143"/>
  <c r="H143"/>
  <c r="I139"/>
  <c r="I137"/>
  <c r="I136"/>
  <c r="F131"/>
  <c r="G131"/>
  <c r="H131"/>
  <c r="I128"/>
  <c r="I126"/>
  <c r="I125"/>
  <c r="I123"/>
  <c r="I122"/>
  <c r="I121"/>
  <c r="I115"/>
  <c r="I112"/>
  <c r="I111"/>
  <c r="I110"/>
  <c r="F106"/>
  <c r="G106"/>
  <c r="H106"/>
  <c r="I103"/>
  <c r="I102"/>
  <c r="I101"/>
  <c r="I100"/>
  <c r="I99"/>
  <c r="I98"/>
  <c r="I97"/>
  <c r="F95"/>
  <c r="G95"/>
  <c r="H95"/>
  <c r="I92"/>
  <c r="I91"/>
  <c r="I90"/>
  <c r="I89"/>
  <c r="F84"/>
  <c r="G84"/>
  <c r="H84"/>
  <c r="I81"/>
  <c r="I79"/>
  <c r="I78"/>
  <c r="I75"/>
  <c r="I74"/>
  <c r="I69"/>
  <c r="I68"/>
  <c r="I67"/>
  <c r="I66"/>
  <c r="F61"/>
  <c r="G61"/>
  <c r="H61"/>
  <c r="I59"/>
  <c r="I58"/>
  <c r="I57"/>
  <c r="I56"/>
  <c r="I54"/>
  <c r="I49"/>
  <c r="I48"/>
  <c r="I47"/>
  <c r="I46"/>
  <c r="I45"/>
  <c r="F41"/>
  <c r="G41"/>
  <c r="H41"/>
  <c r="I38"/>
  <c r="I37"/>
  <c r="I36"/>
  <c r="I34"/>
  <c r="I33"/>
  <c r="I32"/>
  <c r="I27"/>
  <c r="I25"/>
  <c r="I24"/>
  <c r="I23"/>
  <c r="G176" l="1"/>
  <c r="H241"/>
  <c r="F241"/>
  <c r="H220"/>
  <c r="F220"/>
  <c r="G261"/>
  <c r="H176"/>
  <c r="F176"/>
  <c r="G220"/>
  <c r="G241"/>
  <c r="H107"/>
  <c r="F107"/>
  <c r="G154"/>
  <c r="G198"/>
  <c r="H284"/>
  <c r="F284"/>
  <c r="G107"/>
  <c r="H154"/>
  <c r="F154"/>
  <c r="H198"/>
  <c r="F198"/>
  <c r="G284"/>
  <c r="I244"/>
  <c r="I22"/>
  <c r="I223" l="1"/>
  <c r="I184"/>
  <c r="I185"/>
  <c r="I179"/>
  <c r="I186" l="1"/>
  <c r="I135"/>
  <c r="I65"/>
  <c r="I148" l="1"/>
  <c r="I282"/>
  <c r="I283" s="1"/>
  <c r="I270"/>
  <c r="I269"/>
  <c r="I259"/>
  <c r="I260" s="1"/>
  <c r="I250"/>
  <c r="I249"/>
  <c r="I239"/>
  <c r="I240" s="1"/>
  <c r="I229"/>
  <c r="I228"/>
  <c r="I218"/>
  <c r="I219" s="1"/>
  <c r="I207"/>
  <c r="I206"/>
  <c r="I196"/>
  <c r="I195"/>
  <c r="I174"/>
  <c r="I175" s="1"/>
  <c r="I164"/>
  <c r="I163"/>
  <c r="I152"/>
  <c r="I142"/>
  <c r="I141"/>
  <c r="I140"/>
  <c r="I130"/>
  <c r="I131" s="1"/>
  <c r="H119"/>
  <c r="H132" s="1"/>
  <c r="G119"/>
  <c r="G132" s="1"/>
  <c r="F119"/>
  <c r="F132" s="1"/>
  <c r="I118"/>
  <c r="I117"/>
  <c r="I116"/>
  <c r="I105"/>
  <c r="I104"/>
  <c r="I94"/>
  <c r="I93"/>
  <c r="I88"/>
  <c r="I83"/>
  <c r="I82"/>
  <c r="I76"/>
  <c r="H72"/>
  <c r="H85" s="1"/>
  <c r="G72"/>
  <c r="G85" s="1"/>
  <c r="F72"/>
  <c r="F85" s="1"/>
  <c r="I71"/>
  <c r="I70"/>
  <c r="I60"/>
  <c r="I55"/>
  <c r="F52"/>
  <c r="F62" s="1"/>
  <c r="H52"/>
  <c r="H62" s="1"/>
  <c r="G52"/>
  <c r="G62" s="1"/>
  <c r="I51"/>
  <c r="I50"/>
  <c r="I40"/>
  <c r="I39"/>
  <c r="H30"/>
  <c r="H42" s="1"/>
  <c r="G30"/>
  <c r="G42" s="1"/>
  <c r="F30"/>
  <c r="F42" s="1"/>
  <c r="I29"/>
  <c r="I28"/>
  <c r="I41" l="1"/>
  <c r="I52"/>
  <c r="I84"/>
  <c r="I106"/>
  <c r="I119"/>
  <c r="I132" s="1"/>
  <c r="I197"/>
  <c r="I198" s="1"/>
  <c r="I208"/>
  <c r="I220" s="1"/>
  <c r="I251"/>
  <c r="I261" s="1"/>
  <c r="I72"/>
  <c r="I143"/>
  <c r="I230"/>
  <c r="I241" s="1"/>
  <c r="I271"/>
  <c r="I284" s="1"/>
  <c r="G285"/>
  <c r="H285"/>
  <c r="F285"/>
  <c r="I30"/>
  <c r="I61"/>
  <c r="I62" s="1"/>
  <c r="I95"/>
  <c r="I165"/>
  <c r="I176" s="1"/>
  <c r="I153"/>
  <c r="I154" s="1"/>
  <c r="I107" l="1"/>
  <c r="I85"/>
  <c r="I42"/>
  <c r="I285" l="1"/>
</calcChain>
</file>

<file path=xl/sharedStrings.xml><?xml version="1.0" encoding="utf-8"?>
<sst xmlns="http://schemas.openxmlformats.org/spreadsheetml/2006/main" count="388" uniqueCount="139">
  <si>
    <t>Наименование</t>
  </si>
  <si>
    <t>ОБЕД</t>
  </si>
  <si>
    <t>Пищевая ценность</t>
  </si>
  <si>
    <t>1 ДЕНЬ</t>
  </si>
  <si>
    <t>ЗАВТРАК</t>
  </si>
  <si>
    <t>Итого завтрак:</t>
  </si>
  <si>
    <t>Итого обед:</t>
  </si>
  <si>
    <t>Всего за 1 день:</t>
  </si>
  <si>
    <t>2 ДЕНЬ</t>
  </si>
  <si>
    <t>Всего за 2 день:</t>
  </si>
  <si>
    <t>3 ДЕНЬ</t>
  </si>
  <si>
    <t>Всего за 3 день:</t>
  </si>
  <si>
    <t>4 ДЕНЬ</t>
  </si>
  <si>
    <t>Всего за 4 день:</t>
  </si>
  <si>
    <t>5 ДЕНЬ</t>
  </si>
  <si>
    <t>Всего за 5 день:</t>
  </si>
  <si>
    <t>6 ДЕНЬ</t>
  </si>
  <si>
    <t>Всего за 6 день:</t>
  </si>
  <si>
    <t>7 ДЕНЬ</t>
  </si>
  <si>
    <t>Всего за 7 день:</t>
  </si>
  <si>
    <t>8 ДЕНЬ</t>
  </si>
  <si>
    <t>Всего за 8 день:</t>
  </si>
  <si>
    <t>9 ДЕНЬ</t>
  </si>
  <si>
    <t>Всего за 9 день:</t>
  </si>
  <si>
    <t>10 ДЕНЬ</t>
  </si>
  <si>
    <t>Всего за 10 день:</t>
  </si>
  <si>
    <t>11 ДЕНЬ</t>
  </si>
  <si>
    <t>Всего за 11 день:</t>
  </si>
  <si>
    <t>12 ДЕНЬ</t>
  </si>
  <si>
    <t>ВСЕГО ЗА 12 ДНЕЙ</t>
  </si>
  <si>
    <t>Бутерброд с сыром</t>
  </si>
  <si>
    <t>Каша пшенная молочная с маслом сливочным</t>
  </si>
  <si>
    <t>Какао с молоком</t>
  </si>
  <si>
    <t>Батон обогащенный микронутриентами</t>
  </si>
  <si>
    <t>к/к</t>
  </si>
  <si>
    <t>15/15</t>
  </si>
  <si>
    <t>Яблоко свежее</t>
  </si>
  <si>
    <t>52/209</t>
  </si>
  <si>
    <t>Рассольник ленинградский со сметаной</t>
  </si>
  <si>
    <t>Шницель рубленный из говядины запеченный</t>
  </si>
  <si>
    <t>Пюре картофельное</t>
  </si>
  <si>
    <t>Хлеб ржано-пшеничный обогащенный микронутриентами</t>
  </si>
  <si>
    <t>Каша геркулесовая молочная с маслом сливочным</t>
  </si>
  <si>
    <t>Чай с сахаром</t>
  </si>
  <si>
    <t>Мандарин свежий</t>
  </si>
  <si>
    <t>Картофель отварной</t>
  </si>
  <si>
    <t>1/100</t>
  </si>
  <si>
    <t>Салат овощной с яблоками, яйцом варёным</t>
  </si>
  <si>
    <t>Макаронные изделия отварные</t>
  </si>
  <si>
    <t>Каша пшеничная молочная с маслом сливочным</t>
  </si>
  <si>
    <t>Кофейный напиток</t>
  </si>
  <si>
    <t>Суп с макаронными изделиями и картофелем</t>
  </si>
  <si>
    <t>Голубцы ленивые</t>
  </si>
  <si>
    <t>Бутерброд с маслом</t>
  </si>
  <si>
    <t>Чай с сахаром и лимоном</t>
  </si>
  <si>
    <t>200/7</t>
  </si>
  <si>
    <t>Икра свекольная</t>
  </si>
  <si>
    <t>Суп картофельный с горохом и гренками</t>
  </si>
  <si>
    <t>99/73</t>
  </si>
  <si>
    <t>Фрикадельки из птицы, соус молочный</t>
  </si>
  <si>
    <t>Рис отварной</t>
  </si>
  <si>
    <t>Омлет натуральный</t>
  </si>
  <si>
    <t>Бутерброд с джемом</t>
  </si>
  <si>
    <t>20/15</t>
  </si>
  <si>
    <t>Рыба /филе трески/ запеченная в сметанном соусе (гарнир - картофель отварной)</t>
  </si>
  <si>
    <t>Икра морковная</t>
  </si>
  <si>
    <t>Суп из овощей со сметаной</t>
  </si>
  <si>
    <t>Суп картофельный с фасолью</t>
  </si>
  <si>
    <t>Щи из свежей капусты с картофелем со сметаной</t>
  </si>
  <si>
    <t>Рагу овощное</t>
  </si>
  <si>
    <t>Суп картофельный с крупой</t>
  </si>
  <si>
    <t>Каша гречневая рассыпчатая</t>
  </si>
  <si>
    <t>Итого за 12 день:</t>
  </si>
  <si>
    <t>Сборник методических рекомендаций  по организации питания детей  и подростков  в  учреждениях образования  Санкт-Петербурга. СПб, 2008. Под  редакцией  Куткиной  М.Н.</t>
  </si>
  <si>
    <t>Допускается  отклонения  в  случае сбоев поставки в наименованиях по  фруктам, джемам, напиткам, сезонные замены  овощей  и фруктам.</t>
  </si>
  <si>
    <t xml:space="preserve">Белки        </t>
  </si>
  <si>
    <t xml:space="preserve">Жиры       </t>
  </si>
  <si>
    <t xml:space="preserve">Углеводы   </t>
  </si>
  <si>
    <t>Вес</t>
  </si>
  <si>
    <t>Технологическая и   нормативная        документация                   /сборник    рецептур</t>
  </si>
  <si>
    <t>№ рецептуры                                           или                                   технологической   карты</t>
  </si>
  <si>
    <t>Энергетическая   ценность                                  ккал.</t>
  </si>
  <si>
    <t>В среднем за 1 день</t>
  </si>
  <si>
    <t>Среднедневная сбалансированность</t>
  </si>
  <si>
    <t xml:space="preserve"> за счет средств бюджета Санкт-Петербурга</t>
  </si>
  <si>
    <t>*Салат из квашеной капусты</t>
  </si>
  <si>
    <t>10/15</t>
  </si>
  <si>
    <t>Груша свежая</t>
  </si>
  <si>
    <t>Омлет с сыром</t>
  </si>
  <si>
    <t>Апельсин свежий</t>
  </si>
  <si>
    <t>Запеканка рисовая с творогом, соусом молочным</t>
  </si>
  <si>
    <t>193/367</t>
  </si>
  <si>
    <t>Каша рисовая молочная с маслом сливочным</t>
  </si>
  <si>
    <t>Каша "Дружба" с маслом сливочным</t>
  </si>
  <si>
    <t>Макароны, запеченные с сыром</t>
  </si>
  <si>
    <t>Напиток из шиповника</t>
  </si>
  <si>
    <t>Борщ из свежей капусты с картофелем и сметаной</t>
  </si>
  <si>
    <t>237/333/371</t>
  </si>
  <si>
    <t>Винегрет овощной с сельдью с/с</t>
  </si>
  <si>
    <t>Сок фруктовый</t>
  </si>
  <si>
    <t>Йогурт в индивидуальной упаковке, мдж 2,5%</t>
  </si>
  <si>
    <t>56/209</t>
  </si>
  <si>
    <t>297/326</t>
  </si>
  <si>
    <t>Компот из смеси сухофруктов</t>
  </si>
  <si>
    <t>Салат картофельный с солеными огурцами, маслом растительным</t>
  </si>
  <si>
    <t>Суп крестьянский с крупой</t>
  </si>
  <si>
    <t>Тефтели рыбные, соус сметанный с томатом</t>
  </si>
  <si>
    <t>245/372</t>
  </si>
  <si>
    <t>Компот из изюма</t>
  </si>
  <si>
    <t>Салат из свеклы отварной с маслом растительным, яйцом вареным</t>
  </si>
  <si>
    <t>Печень говяжья, тушеная в соусе сметанном с томатом и луком</t>
  </si>
  <si>
    <t>Борщ сибирский со сметаной</t>
  </si>
  <si>
    <t>Плов из филе птицы</t>
  </si>
  <si>
    <t>Компот из апельсинов</t>
  </si>
  <si>
    <t>Винегрет овощной</t>
  </si>
  <si>
    <t xml:space="preserve">Зразы рубленные из кур с омлетом </t>
  </si>
  <si>
    <t>Салат картофельный с морковью и зеленым горошком</t>
  </si>
  <si>
    <t>Рыба тушеная в томате с овощами</t>
  </si>
  <si>
    <t>Биточки с луком запеченные</t>
  </si>
  <si>
    <t>Щи из квашеной капусты со сметаной</t>
  </si>
  <si>
    <t>Запеканка картофельная с субпродуктами (печенью говяжей)</t>
  </si>
  <si>
    <t>Сборник  рецептур на  продукцию для обучающихся во  всех  образовательных учреждениях.  Москва,  Дели плюс, 2017. Рекомендовано  НИИ питания РАМН, редакция МогильногоМ.П., Тутельяна  В.А.</t>
  </si>
  <si>
    <t>Напиток лимонный</t>
  </si>
  <si>
    <t xml:space="preserve">для предоставления питания учащимся 1-4 классов  общеобразовательных учреждений Красногвардейского района </t>
  </si>
  <si>
    <t>200/5</t>
  </si>
  <si>
    <t>261/373</t>
  </si>
  <si>
    <t>90/50</t>
  </si>
  <si>
    <t>200/10</t>
  </si>
  <si>
    <t>* с 01.03 в рецептуре блюд лук репчатый заменяется на - лук зеленый.</t>
  </si>
  <si>
    <t xml:space="preserve">Суп картофельный </t>
  </si>
  <si>
    <t>Печенье обогащенное</t>
  </si>
  <si>
    <t>Вафли обогащенные</t>
  </si>
  <si>
    <t>Салат витаминный (1-й вариант)</t>
  </si>
  <si>
    <t>Рулет из говядины с луком и яйцом</t>
  </si>
  <si>
    <t>Картофель и овощи тушеные в сметанном соусе</t>
  </si>
  <si>
    <t>Производится замена с 01.03  салата "Витаминного" (1-й вариант) на салат из соленых огурцов ТК №20</t>
  </si>
  <si>
    <t>Запеканка из творога с соусом абрикосовым</t>
  </si>
  <si>
    <t>Пудинг из творога (запеченный) с соусом абрикосовым</t>
  </si>
  <si>
    <t xml:space="preserve"> Цикличное двухнедельное меню рационов горячего питания (завтрак , обед)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</si>
</sst>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6"/>
      <color theme="1"/>
      <name val="New Century Schoolbook"/>
      <family val="1"/>
    </font>
    <font>
      <sz val="11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4"/>
      <color theme="1"/>
      <name val="New Century Schoolbook"/>
      <family val="1"/>
    </font>
    <font>
      <b/>
      <sz val="16.5"/>
      <color theme="1"/>
      <name val="New Century Schoolbook"/>
      <family val="1"/>
    </font>
    <font>
      <sz val="12"/>
      <color theme="1"/>
      <name val="New Century Schoolbook"/>
      <family val="1"/>
    </font>
    <font>
      <sz val="14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5" fillId="0" borderId="0" xfId="0" applyFont="1"/>
    <xf numFmtId="0" fontId="9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2" borderId="4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0" fontId="11" fillId="2" borderId="0" xfId="0" applyFont="1" applyFill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296"/>
  <sheetViews>
    <sheetView tabSelected="1" topLeftCell="B1" workbookViewId="0">
      <selection activeCell="B12" sqref="B12:I12"/>
    </sheetView>
  </sheetViews>
  <sheetFormatPr defaultRowHeight="14.25"/>
  <cols>
    <col min="1" max="1" width="4" style="1" customWidth="1"/>
    <col min="2" max="2" width="48.7109375" style="1" customWidth="1"/>
    <col min="3" max="3" width="16.85546875" style="1" customWidth="1"/>
    <col min="4" max="4" width="26.7109375" style="1" customWidth="1"/>
    <col min="5" max="5" width="23.140625" style="1" customWidth="1"/>
    <col min="6" max="8" width="20.5703125" style="1" customWidth="1"/>
    <col min="9" max="9" width="23.42578125" style="1" customWidth="1"/>
    <col min="10" max="16384" width="9.140625" style="1"/>
  </cols>
  <sheetData>
    <row r="2" spans="2:11" s="18" customFormat="1" ht="18.75">
      <c r="B2" s="22"/>
      <c r="H2" s="20"/>
      <c r="I2" s="23"/>
      <c r="J2" s="23"/>
    </row>
    <row r="3" spans="2:11" s="17" customFormat="1" ht="8.25" customHeight="1">
      <c r="B3" s="20"/>
      <c r="H3" s="20"/>
      <c r="I3" s="20"/>
      <c r="J3" s="20"/>
    </row>
    <row r="4" spans="2:11" s="18" customFormat="1" ht="18.75">
      <c r="B4" s="20"/>
      <c r="H4" s="35"/>
      <c r="I4" s="35"/>
      <c r="J4" s="35"/>
    </row>
    <row r="5" spans="2:11" s="18" customFormat="1" ht="18.75">
      <c r="B5" s="20"/>
      <c r="F5" s="35"/>
      <c r="G5" s="35"/>
      <c r="H5" s="35"/>
      <c r="I5" s="35"/>
      <c r="J5" s="35"/>
    </row>
    <row r="6" spans="2:11" s="18" customFormat="1" ht="18.75">
      <c r="B6" s="20"/>
      <c r="H6" s="36"/>
      <c r="I6" s="36"/>
      <c r="J6" s="36"/>
    </row>
    <row r="7" spans="2:11" s="18" customFormat="1" ht="18.75">
      <c r="B7" s="19"/>
      <c r="C7" s="20"/>
      <c r="H7" s="34"/>
      <c r="I7" s="34"/>
      <c r="J7" s="34"/>
    </row>
    <row r="8" spans="2:11" s="18" customFormat="1" ht="6" customHeight="1">
      <c r="B8" s="19"/>
      <c r="H8" s="20"/>
      <c r="I8" s="19"/>
      <c r="J8" s="20"/>
    </row>
    <row r="9" spans="2:11" s="18" customFormat="1" ht="18.75">
      <c r="B9" s="20"/>
      <c r="H9" s="35"/>
      <c r="I9" s="35"/>
      <c r="J9" s="35"/>
      <c r="K9" s="21"/>
    </row>
    <row r="10" spans="2:11" s="3" customFormat="1" ht="21" customHeight="1"/>
    <row r="11" spans="2:11" s="3" customFormat="1" ht="6" customHeight="1">
      <c r="B11" s="15"/>
      <c r="C11" s="15"/>
      <c r="D11" s="15"/>
      <c r="E11" s="15"/>
      <c r="F11" s="15"/>
      <c r="G11" s="15"/>
      <c r="H11" s="15"/>
      <c r="I11" s="15"/>
    </row>
    <row r="12" spans="2:11" ht="21">
      <c r="B12" s="39" t="s">
        <v>138</v>
      </c>
      <c r="C12" s="39"/>
      <c r="D12" s="39"/>
      <c r="E12" s="39"/>
      <c r="F12" s="39"/>
      <c r="G12" s="39"/>
      <c r="H12" s="39"/>
      <c r="I12" s="39"/>
    </row>
    <row r="13" spans="2:11" ht="21">
      <c r="B13" s="39" t="s">
        <v>123</v>
      </c>
      <c r="C13" s="39"/>
      <c r="D13" s="39"/>
      <c r="E13" s="39"/>
      <c r="F13" s="39"/>
      <c r="G13" s="39"/>
      <c r="H13" s="39"/>
      <c r="I13" s="39"/>
    </row>
    <row r="14" spans="2:11" ht="21">
      <c r="B14" s="39" t="s">
        <v>84</v>
      </c>
      <c r="C14" s="39"/>
      <c r="D14" s="39"/>
      <c r="E14" s="39"/>
      <c r="F14" s="39"/>
      <c r="G14" s="39"/>
      <c r="H14" s="39"/>
      <c r="I14" s="39"/>
    </row>
    <row r="15" spans="2:11" ht="10.5" hidden="1" customHeight="1">
      <c r="B15" s="41"/>
      <c r="C15" s="41"/>
      <c r="D15" s="41"/>
      <c r="E15" s="41"/>
      <c r="F15" s="41"/>
      <c r="G15" s="41"/>
      <c r="H15" s="41"/>
      <c r="I15" s="41"/>
    </row>
    <row r="16" spans="2:11" ht="15" customHeight="1">
      <c r="B16" s="4"/>
      <c r="C16" s="4"/>
      <c r="D16" s="4"/>
      <c r="E16" s="4"/>
      <c r="F16" s="4"/>
      <c r="G16" s="4"/>
      <c r="H16" s="4"/>
      <c r="I16" s="4"/>
    </row>
    <row r="17" spans="2:9" ht="15">
      <c r="B17" s="5"/>
      <c r="C17" s="5"/>
      <c r="D17" s="5"/>
      <c r="E17" s="5"/>
      <c r="F17" s="5"/>
      <c r="G17" s="5"/>
      <c r="H17" s="5"/>
      <c r="I17" s="5"/>
    </row>
    <row r="18" spans="2:9" ht="18.75">
      <c r="B18" s="37" t="s">
        <v>0</v>
      </c>
      <c r="C18" s="37" t="s">
        <v>78</v>
      </c>
      <c r="D18" s="37" t="s">
        <v>79</v>
      </c>
      <c r="E18" s="37" t="s">
        <v>80</v>
      </c>
      <c r="F18" s="40" t="s">
        <v>2</v>
      </c>
      <c r="G18" s="40"/>
      <c r="H18" s="40"/>
      <c r="I18" s="40"/>
    </row>
    <row r="19" spans="2:9" ht="126" customHeight="1">
      <c r="B19" s="38"/>
      <c r="C19" s="38"/>
      <c r="D19" s="38"/>
      <c r="E19" s="38"/>
      <c r="F19" s="6" t="s">
        <v>75</v>
      </c>
      <c r="G19" s="6" t="s">
        <v>76</v>
      </c>
      <c r="H19" s="6" t="s">
        <v>77</v>
      </c>
      <c r="I19" s="6" t="s">
        <v>81</v>
      </c>
    </row>
    <row r="20" spans="2:9" ht="27" customHeight="1">
      <c r="B20" s="28" t="s">
        <v>3</v>
      </c>
      <c r="C20" s="30"/>
      <c r="D20" s="30"/>
      <c r="E20" s="30"/>
      <c r="F20" s="30"/>
      <c r="G20" s="30"/>
      <c r="H20" s="30"/>
      <c r="I20" s="29"/>
    </row>
    <row r="21" spans="2:9" ht="27" customHeight="1">
      <c r="B21" s="28" t="s">
        <v>4</v>
      </c>
      <c r="C21" s="30"/>
      <c r="D21" s="30"/>
      <c r="E21" s="30"/>
      <c r="F21" s="30"/>
      <c r="G21" s="30"/>
      <c r="H21" s="30"/>
      <c r="I21" s="29"/>
    </row>
    <row r="22" spans="2:9" ht="33" customHeight="1">
      <c r="B22" s="7" t="s">
        <v>30</v>
      </c>
      <c r="C22" s="8" t="s">
        <v>35</v>
      </c>
      <c r="D22" s="8">
        <v>2008</v>
      </c>
      <c r="E22" s="9">
        <v>3</v>
      </c>
      <c r="F22" s="9">
        <v>4.5</v>
      </c>
      <c r="G22" s="9">
        <v>4.5</v>
      </c>
      <c r="H22" s="9">
        <v>7.4</v>
      </c>
      <c r="I22" s="9">
        <f t="shared" ref="I22:I27" si="0">SUM(H22*4)+(G22*9)+(F22*4)</f>
        <v>88.1</v>
      </c>
    </row>
    <row r="23" spans="2:9" ht="36.75" customHeight="1">
      <c r="B23" s="7" t="s">
        <v>31</v>
      </c>
      <c r="C23" s="8">
        <v>150</v>
      </c>
      <c r="D23" s="8">
        <v>2008</v>
      </c>
      <c r="E23" s="9">
        <v>189</v>
      </c>
      <c r="F23" s="9">
        <v>5.42</v>
      </c>
      <c r="G23" s="9">
        <v>6.67</v>
      </c>
      <c r="H23" s="9">
        <v>23.61</v>
      </c>
      <c r="I23" s="9">
        <f t="shared" si="0"/>
        <v>176.15</v>
      </c>
    </row>
    <row r="24" spans="2:9" ht="33" customHeight="1">
      <c r="B24" s="7" t="s">
        <v>32</v>
      </c>
      <c r="C24" s="8">
        <v>200</v>
      </c>
      <c r="D24" s="8">
        <v>2008</v>
      </c>
      <c r="E24" s="9">
        <v>433</v>
      </c>
      <c r="F24" s="9">
        <v>2.9</v>
      </c>
      <c r="G24" s="9">
        <v>2.5</v>
      </c>
      <c r="H24" s="9">
        <v>24.8</v>
      </c>
      <c r="I24" s="9">
        <f t="shared" si="0"/>
        <v>133.30000000000001</v>
      </c>
    </row>
    <row r="25" spans="2:9" ht="33" customHeight="1">
      <c r="B25" s="7" t="s">
        <v>33</v>
      </c>
      <c r="C25" s="8">
        <v>25</v>
      </c>
      <c r="D25" s="8" t="s">
        <v>34</v>
      </c>
      <c r="E25" s="9" t="s">
        <v>34</v>
      </c>
      <c r="F25" s="9">
        <v>2</v>
      </c>
      <c r="G25" s="9">
        <v>1.1599999999999999</v>
      </c>
      <c r="H25" s="9">
        <v>13</v>
      </c>
      <c r="I25" s="9">
        <f t="shared" si="0"/>
        <v>70.44</v>
      </c>
    </row>
    <row r="26" spans="2:9" ht="33" customHeight="1">
      <c r="B26" s="7" t="s">
        <v>130</v>
      </c>
      <c r="C26" s="8">
        <v>20</v>
      </c>
      <c r="D26" s="8" t="s">
        <v>34</v>
      </c>
      <c r="E26" s="9" t="s">
        <v>34</v>
      </c>
      <c r="F26" s="9">
        <v>1.5</v>
      </c>
      <c r="G26" s="9">
        <v>2</v>
      </c>
      <c r="H26" s="9">
        <v>14.9</v>
      </c>
      <c r="I26" s="9">
        <f t="shared" si="0"/>
        <v>83.6</v>
      </c>
    </row>
    <row r="27" spans="2:9" ht="33" customHeight="1">
      <c r="B27" s="7" t="s">
        <v>36</v>
      </c>
      <c r="C27" s="8">
        <v>100</v>
      </c>
      <c r="D27" s="8" t="s">
        <v>34</v>
      </c>
      <c r="E27" s="9" t="s">
        <v>34</v>
      </c>
      <c r="F27" s="9">
        <v>0.4</v>
      </c>
      <c r="G27" s="9">
        <v>0.4</v>
      </c>
      <c r="H27" s="9">
        <v>9.8000000000000007</v>
      </c>
      <c r="I27" s="9">
        <f t="shared" si="0"/>
        <v>44.400000000000006</v>
      </c>
    </row>
    <row r="28" spans="2:9" ht="33" hidden="1" customHeight="1">
      <c r="B28" s="7"/>
      <c r="C28" s="8"/>
      <c r="D28" s="8"/>
      <c r="E28" s="9"/>
      <c r="F28" s="9"/>
      <c r="G28" s="9"/>
      <c r="H28" s="9"/>
      <c r="I28" s="9">
        <f t="shared" ref="I28:I29" si="1">SUM(H28*4)+(G28*9)+(F28*4)</f>
        <v>0</v>
      </c>
    </row>
    <row r="29" spans="2:9" ht="33" hidden="1" customHeight="1">
      <c r="B29" s="7"/>
      <c r="C29" s="8"/>
      <c r="D29" s="8"/>
      <c r="E29" s="9"/>
      <c r="F29" s="9"/>
      <c r="G29" s="9"/>
      <c r="H29" s="9"/>
      <c r="I29" s="9">
        <f t="shared" si="1"/>
        <v>0</v>
      </c>
    </row>
    <row r="30" spans="2:9" s="2" customFormat="1" ht="39.75" customHeight="1">
      <c r="B30" s="24" t="s">
        <v>5</v>
      </c>
      <c r="C30" s="6">
        <v>525</v>
      </c>
      <c r="D30" s="28"/>
      <c r="E30" s="29"/>
      <c r="F30" s="10">
        <f>SUM(F22:F29)</f>
        <v>16.72</v>
      </c>
      <c r="G30" s="10">
        <f>SUM(G22:G29)</f>
        <v>17.229999999999997</v>
      </c>
      <c r="H30" s="10">
        <f>SUM(H22:H29)</f>
        <v>93.51</v>
      </c>
      <c r="I30" s="10">
        <f>SUM(I22:I29)</f>
        <v>595.99</v>
      </c>
    </row>
    <row r="31" spans="2:9" ht="30" customHeight="1">
      <c r="B31" s="28" t="s">
        <v>1</v>
      </c>
      <c r="C31" s="30"/>
      <c r="D31" s="30"/>
      <c r="E31" s="30"/>
      <c r="F31" s="30"/>
      <c r="G31" s="30"/>
      <c r="H31" s="30"/>
      <c r="I31" s="29"/>
    </row>
    <row r="32" spans="2:9" ht="45" customHeight="1">
      <c r="B32" s="7" t="s">
        <v>85</v>
      </c>
      <c r="C32" s="8">
        <v>60</v>
      </c>
      <c r="D32" s="8">
        <v>2008</v>
      </c>
      <c r="E32" s="9">
        <v>40</v>
      </c>
      <c r="F32" s="9">
        <v>0.9</v>
      </c>
      <c r="G32" s="9">
        <v>3.06</v>
      </c>
      <c r="H32" s="9">
        <v>4.62</v>
      </c>
      <c r="I32" s="9">
        <f t="shared" ref="I32:I38" si="2">SUM(H32*4)+(G32*9)+(F32*4)</f>
        <v>49.62</v>
      </c>
    </row>
    <row r="33" spans="2:9" ht="33" customHeight="1">
      <c r="B33" s="7" t="s">
        <v>38</v>
      </c>
      <c r="C33" s="8" t="s">
        <v>124</v>
      </c>
      <c r="D33" s="8">
        <v>2008</v>
      </c>
      <c r="E33" s="9">
        <v>91</v>
      </c>
      <c r="F33" s="9">
        <v>2.4</v>
      </c>
      <c r="G33" s="9">
        <v>4.6399999999999997</v>
      </c>
      <c r="H33" s="9">
        <v>13.76</v>
      </c>
      <c r="I33" s="9">
        <f t="shared" si="2"/>
        <v>106.39999999999999</v>
      </c>
    </row>
    <row r="34" spans="2:9" ht="36.75" customHeight="1">
      <c r="B34" s="7" t="s">
        <v>39</v>
      </c>
      <c r="C34" s="8">
        <v>90</v>
      </c>
      <c r="D34" s="8">
        <v>2017</v>
      </c>
      <c r="E34" s="9">
        <v>273</v>
      </c>
      <c r="F34" s="9">
        <v>13.52</v>
      </c>
      <c r="G34" s="9">
        <v>14.41</v>
      </c>
      <c r="H34" s="9">
        <v>11.72</v>
      </c>
      <c r="I34" s="9">
        <f t="shared" si="2"/>
        <v>230.64999999999998</v>
      </c>
    </row>
    <row r="35" spans="2:9" ht="33" customHeight="1">
      <c r="B35" s="7" t="s">
        <v>48</v>
      </c>
      <c r="C35" s="8">
        <v>150</v>
      </c>
      <c r="D35" s="8">
        <v>2008</v>
      </c>
      <c r="E35" s="9">
        <v>331</v>
      </c>
      <c r="F35" s="9">
        <v>5.5</v>
      </c>
      <c r="G35" s="9">
        <v>4.8</v>
      </c>
      <c r="H35" s="9">
        <v>31.3</v>
      </c>
      <c r="I35" s="9">
        <f t="shared" si="2"/>
        <v>190.4</v>
      </c>
    </row>
    <row r="36" spans="2:9" ht="33" customHeight="1">
      <c r="B36" s="7" t="s">
        <v>95</v>
      </c>
      <c r="C36" s="8">
        <v>200</v>
      </c>
      <c r="D36" s="8">
        <v>2008</v>
      </c>
      <c r="E36" s="9">
        <v>441</v>
      </c>
      <c r="F36" s="9">
        <v>0.7</v>
      </c>
      <c r="G36" s="9">
        <v>0.3</v>
      </c>
      <c r="H36" s="9">
        <v>24.4</v>
      </c>
      <c r="I36" s="9">
        <f t="shared" si="2"/>
        <v>103.1</v>
      </c>
    </row>
    <row r="37" spans="2:9" ht="45.75" customHeight="1">
      <c r="B37" s="7" t="s">
        <v>41</v>
      </c>
      <c r="C37" s="8">
        <v>40</v>
      </c>
      <c r="D37" s="8" t="s">
        <v>34</v>
      </c>
      <c r="E37" s="9" t="s">
        <v>34</v>
      </c>
      <c r="F37" s="9">
        <v>3.2</v>
      </c>
      <c r="G37" s="9">
        <v>1.7</v>
      </c>
      <c r="H37" s="9">
        <v>20.399999999999999</v>
      </c>
      <c r="I37" s="9">
        <f t="shared" si="2"/>
        <v>109.69999999999999</v>
      </c>
    </row>
    <row r="38" spans="2:9" ht="33" customHeight="1">
      <c r="B38" s="7" t="s">
        <v>33</v>
      </c>
      <c r="C38" s="8">
        <v>40</v>
      </c>
      <c r="D38" s="8" t="s">
        <v>34</v>
      </c>
      <c r="E38" s="9" t="s">
        <v>34</v>
      </c>
      <c r="F38" s="9">
        <v>2.9</v>
      </c>
      <c r="G38" s="9">
        <v>1.1000000000000001</v>
      </c>
      <c r="H38" s="9">
        <v>18.600000000000001</v>
      </c>
      <c r="I38" s="9">
        <f t="shared" si="2"/>
        <v>95.9</v>
      </c>
    </row>
    <row r="39" spans="2:9" ht="33" hidden="1" customHeight="1">
      <c r="B39" s="7"/>
      <c r="C39" s="8"/>
      <c r="D39" s="8"/>
      <c r="E39" s="9"/>
      <c r="F39" s="9"/>
      <c r="G39" s="9"/>
      <c r="H39" s="9"/>
      <c r="I39" s="9">
        <f t="shared" ref="I39:I40" si="3">SUM(H39*4)+(G39*9)+(F39*4)</f>
        <v>0</v>
      </c>
    </row>
    <row r="40" spans="2:9" ht="33" hidden="1" customHeight="1">
      <c r="B40" s="7"/>
      <c r="C40" s="8"/>
      <c r="D40" s="8"/>
      <c r="E40" s="9"/>
      <c r="F40" s="9"/>
      <c r="G40" s="9"/>
      <c r="H40" s="9"/>
      <c r="I40" s="9">
        <f t="shared" si="3"/>
        <v>0</v>
      </c>
    </row>
    <row r="41" spans="2:9" s="2" customFormat="1" ht="37.5" customHeight="1">
      <c r="B41" s="24" t="s">
        <v>6</v>
      </c>
      <c r="C41" s="6">
        <v>785</v>
      </c>
      <c r="D41" s="28"/>
      <c r="E41" s="29"/>
      <c r="F41" s="10">
        <f>SUM(F32:F40)</f>
        <v>29.119999999999997</v>
      </c>
      <c r="G41" s="10">
        <f>SUM(G32:G40)</f>
        <v>30.01</v>
      </c>
      <c r="H41" s="10">
        <f>SUM(H32:H40)</f>
        <v>124.80000000000001</v>
      </c>
      <c r="I41" s="10">
        <f>SUM(I32:I40)</f>
        <v>885.76999999999987</v>
      </c>
    </row>
    <row r="42" spans="2:9" s="2" customFormat="1" ht="39" customHeight="1">
      <c r="B42" s="31" t="s">
        <v>7</v>
      </c>
      <c r="C42" s="32"/>
      <c r="D42" s="32"/>
      <c r="E42" s="33"/>
      <c r="F42" s="10">
        <f>F30+F41</f>
        <v>45.839999999999996</v>
      </c>
      <c r="G42" s="10">
        <f>G30+G41</f>
        <v>47.239999999999995</v>
      </c>
      <c r="H42" s="10">
        <f>H30+H41</f>
        <v>218.31</v>
      </c>
      <c r="I42" s="10">
        <f>I30+I41</f>
        <v>1481.7599999999998</v>
      </c>
    </row>
    <row r="43" spans="2:9" ht="27" customHeight="1">
      <c r="B43" s="28" t="s">
        <v>8</v>
      </c>
      <c r="C43" s="30"/>
      <c r="D43" s="30"/>
      <c r="E43" s="30"/>
      <c r="F43" s="30"/>
      <c r="G43" s="30"/>
      <c r="H43" s="30"/>
      <c r="I43" s="29"/>
    </row>
    <row r="44" spans="2:9" ht="27" customHeight="1">
      <c r="B44" s="28" t="s">
        <v>4</v>
      </c>
      <c r="C44" s="30"/>
      <c r="D44" s="30"/>
      <c r="E44" s="30"/>
      <c r="F44" s="30"/>
      <c r="G44" s="30"/>
      <c r="H44" s="30"/>
      <c r="I44" s="29"/>
    </row>
    <row r="45" spans="2:9" ht="33" customHeight="1">
      <c r="B45" s="7" t="s">
        <v>62</v>
      </c>
      <c r="C45" s="25" t="s">
        <v>63</v>
      </c>
      <c r="D45" s="8">
        <v>2008</v>
      </c>
      <c r="E45" s="9">
        <v>2</v>
      </c>
      <c r="F45" s="9">
        <v>1.2</v>
      </c>
      <c r="G45" s="9">
        <v>4.3</v>
      </c>
      <c r="H45" s="9">
        <v>22</v>
      </c>
      <c r="I45" s="9">
        <f>SUM(H45*4)+(G45*9)+(F45*4)</f>
        <v>131.5</v>
      </c>
    </row>
    <row r="46" spans="2:9" ht="36.75" customHeight="1">
      <c r="B46" s="7" t="s">
        <v>136</v>
      </c>
      <c r="C46" s="8">
        <v>170</v>
      </c>
      <c r="D46" s="8">
        <v>2008</v>
      </c>
      <c r="E46" s="9">
        <v>224</v>
      </c>
      <c r="F46" s="9">
        <v>25.72</v>
      </c>
      <c r="G46" s="9">
        <v>13.09</v>
      </c>
      <c r="H46" s="9">
        <v>39.119999999999997</v>
      </c>
      <c r="I46" s="9">
        <f>SUM(H46*4)+(G46*9)+(F46*4)</f>
        <v>377.16999999999996</v>
      </c>
    </row>
    <row r="47" spans="2:9" ht="33" customHeight="1">
      <c r="B47" s="7" t="s">
        <v>43</v>
      </c>
      <c r="C47" s="8">
        <v>200</v>
      </c>
      <c r="D47" s="8">
        <v>2008</v>
      </c>
      <c r="E47" s="9">
        <v>430</v>
      </c>
      <c r="F47" s="9">
        <v>0.2</v>
      </c>
      <c r="G47" s="9">
        <v>0.1</v>
      </c>
      <c r="H47" s="9">
        <v>15</v>
      </c>
      <c r="I47" s="9">
        <f>SUM(H47*4)+(G47*9)+(F47*4)</f>
        <v>61.699999999999996</v>
      </c>
    </row>
    <row r="48" spans="2:9" ht="33" customHeight="1">
      <c r="B48" s="7" t="s">
        <v>33</v>
      </c>
      <c r="C48" s="8">
        <v>25</v>
      </c>
      <c r="D48" s="8" t="s">
        <v>34</v>
      </c>
      <c r="E48" s="9" t="s">
        <v>34</v>
      </c>
      <c r="F48" s="9">
        <v>2</v>
      </c>
      <c r="G48" s="9">
        <v>1.1599999999999999</v>
      </c>
      <c r="H48" s="9">
        <v>13</v>
      </c>
      <c r="I48" s="9">
        <f>SUM(H48*4)+(G48*9)+(F48*4)</f>
        <v>70.44</v>
      </c>
    </row>
    <row r="49" spans="2:9" ht="33" customHeight="1">
      <c r="B49" s="7" t="s">
        <v>44</v>
      </c>
      <c r="C49" s="8">
        <v>100</v>
      </c>
      <c r="D49" s="8" t="s">
        <v>34</v>
      </c>
      <c r="E49" s="9" t="s">
        <v>34</v>
      </c>
      <c r="F49" s="9">
        <v>0.53</v>
      </c>
      <c r="G49" s="9">
        <v>0.13</v>
      </c>
      <c r="H49" s="9">
        <v>5.0599999999999996</v>
      </c>
      <c r="I49" s="9">
        <f>SUM(H49*4)+(G49*9)+(F49*4)</f>
        <v>23.529999999999998</v>
      </c>
    </row>
    <row r="50" spans="2:9" ht="33" hidden="1" customHeight="1">
      <c r="B50" s="7"/>
      <c r="C50" s="8"/>
      <c r="D50" s="8"/>
      <c r="E50" s="9"/>
      <c r="F50" s="9"/>
      <c r="G50" s="9"/>
      <c r="H50" s="9"/>
      <c r="I50" s="9">
        <f t="shared" ref="I50:I51" si="4">SUM(H50*4)+(G50*9)+(F50*4)</f>
        <v>0</v>
      </c>
    </row>
    <row r="51" spans="2:9" ht="33" hidden="1" customHeight="1">
      <c r="B51" s="7"/>
      <c r="C51" s="8"/>
      <c r="D51" s="8"/>
      <c r="E51" s="9"/>
      <c r="F51" s="9"/>
      <c r="G51" s="9"/>
      <c r="H51" s="9"/>
      <c r="I51" s="9">
        <f t="shared" si="4"/>
        <v>0</v>
      </c>
    </row>
    <row r="52" spans="2:9" s="2" customFormat="1" ht="33" customHeight="1">
      <c r="B52" s="11" t="s">
        <v>5</v>
      </c>
      <c r="C52" s="6">
        <v>530</v>
      </c>
      <c r="D52" s="28"/>
      <c r="E52" s="29"/>
      <c r="F52" s="10">
        <f>SUM(F45:F51)</f>
        <v>29.65</v>
      </c>
      <c r="G52" s="10">
        <f>SUM(G45:G51)</f>
        <v>18.78</v>
      </c>
      <c r="H52" s="10">
        <f>SUM(H45:H51)</f>
        <v>94.18</v>
      </c>
      <c r="I52" s="10">
        <f>SUM(I45:I51)</f>
        <v>664.33999999999992</v>
      </c>
    </row>
    <row r="53" spans="2:9" ht="26.25" customHeight="1">
      <c r="B53" s="28" t="s">
        <v>1</v>
      </c>
      <c r="C53" s="30"/>
      <c r="D53" s="30"/>
      <c r="E53" s="30"/>
      <c r="F53" s="30"/>
      <c r="G53" s="30"/>
      <c r="H53" s="30"/>
      <c r="I53" s="29"/>
    </row>
    <row r="54" spans="2:9" ht="36.75" customHeight="1">
      <c r="B54" s="7" t="s">
        <v>47</v>
      </c>
      <c r="C54" s="8">
        <v>80</v>
      </c>
      <c r="D54" s="8">
        <v>2017</v>
      </c>
      <c r="E54" s="9" t="s">
        <v>101</v>
      </c>
      <c r="F54" s="9">
        <v>2.54</v>
      </c>
      <c r="G54" s="9">
        <v>4.91</v>
      </c>
      <c r="H54" s="9">
        <v>4.84</v>
      </c>
      <c r="I54" s="9">
        <f t="shared" ref="I54:I60" si="5">SUM(H54*4)+(G54*9)+(F54*4)</f>
        <v>73.709999999999994</v>
      </c>
    </row>
    <row r="55" spans="2:9" ht="37.5" customHeight="1">
      <c r="B55" s="7" t="s">
        <v>96</v>
      </c>
      <c r="C55" s="12" t="s">
        <v>124</v>
      </c>
      <c r="D55" s="8">
        <v>2008</v>
      </c>
      <c r="E55" s="9">
        <v>76</v>
      </c>
      <c r="F55" s="9">
        <v>2.56</v>
      </c>
      <c r="G55" s="9">
        <v>4.4800000000000004</v>
      </c>
      <c r="H55" s="9">
        <v>9.68</v>
      </c>
      <c r="I55" s="9">
        <f t="shared" si="5"/>
        <v>89.28</v>
      </c>
    </row>
    <row r="56" spans="2:9" ht="54.75" customHeight="1">
      <c r="B56" s="7" t="s">
        <v>64</v>
      </c>
      <c r="C56" s="8">
        <v>250</v>
      </c>
      <c r="D56" s="8">
        <v>2008</v>
      </c>
      <c r="E56" s="9" t="s">
        <v>97</v>
      </c>
      <c r="F56" s="9">
        <v>17.79</v>
      </c>
      <c r="G56" s="9">
        <v>17.64</v>
      </c>
      <c r="H56" s="9">
        <v>24.85</v>
      </c>
      <c r="I56" s="9">
        <f t="shared" si="5"/>
        <v>329.31999999999994</v>
      </c>
    </row>
    <row r="57" spans="2:9" ht="33" customHeight="1">
      <c r="B57" s="7" t="s">
        <v>99</v>
      </c>
      <c r="C57" s="8">
        <v>200</v>
      </c>
      <c r="D57" s="8">
        <v>2008</v>
      </c>
      <c r="E57" s="9">
        <v>442</v>
      </c>
      <c r="F57" s="9">
        <v>1</v>
      </c>
      <c r="G57" s="9">
        <v>0.2</v>
      </c>
      <c r="H57" s="9">
        <v>18</v>
      </c>
      <c r="I57" s="9">
        <f t="shared" si="5"/>
        <v>77.8</v>
      </c>
    </row>
    <row r="58" spans="2:9" ht="45.75" customHeight="1">
      <c r="B58" s="7" t="s">
        <v>41</v>
      </c>
      <c r="C58" s="8">
        <v>40</v>
      </c>
      <c r="D58" s="8" t="s">
        <v>34</v>
      </c>
      <c r="E58" s="9" t="s">
        <v>34</v>
      </c>
      <c r="F58" s="9">
        <v>3.2</v>
      </c>
      <c r="G58" s="9">
        <v>1.7</v>
      </c>
      <c r="H58" s="9">
        <v>20.399999999999999</v>
      </c>
      <c r="I58" s="9">
        <f t="shared" si="5"/>
        <v>109.69999999999999</v>
      </c>
    </row>
    <row r="59" spans="2:9" ht="33" customHeight="1">
      <c r="B59" s="7" t="s">
        <v>33</v>
      </c>
      <c r="C59" s="8">
        <v>40</v>
      </c>
      <c r="D59" s="8" t="s">
        <v>34</v>
      </c>
      <c r="E59" s="9" t="s">
        <v>34</v>
      </c>
      <c r="F59" s="9">
        <v>2.9</v>
      </c>
      <c r="G59" s="9">
        <v>1.1000000000000001</v>
      </c>
      <c r="H59" s="9">
        <v>18.600000000000001</v>
      </c>
      <c r="I59" s="9">
        <f t="shared" si="5"/>
        <v>95.9</v>
      </c>
    </row>
    <row r="60" spans="2:9" ht="33" hidden="1" customHeight="1">
      <c r="B60" s="7"/>
      <c r="C60" s="8"/>
      <c r="D60" s="8"/>
      <c r="E60" s="9"/>
      <c r="F60" s="9"/>
      <c r="G60" s="9"/>
      <c r="H60" s="9"/>
      <c r="I60" s="9">
        <f t="shared" si="5"/>
        <v>0</v>
      </c>
    </row>
    <row r="61" spans="2:9" s="2" customFormat="1" ht="36" customHeight="1">
      <c r="B61" s="24" t="s">
        <v>6</v>
      </c>
      <c r="C61" s="6">
        <v>815</v>
      </c>
      <c r="D61" s="28"/>
      <c r="E61" s="29"/>
      <c r="F61" s="10">
        <f>SUM(F54:F60)</f>
        <v>29.99</v>
      </c>
      <c r="G61" s="10">
        <f>SUM(G54:G60)</f>
        <v>30.03</v>
      </c>
      <c r="H61" s="10">
        <f>SUM(H54:H60)</f>
        <v>96.37</v>
      </c>
      <c r="I61" s="10">
        <f>SUM(I54:I60)</f>
        <v>775.70999999999992</v>
      </c>
    </row>
    <row r="62" spans="2:9" s="2" customFormat="1" ht="36" customHeight="1">
      <c r="B62" s="31" t="s">
        <v>9</v>
      </c>
      <c r="C62" s="32"/>
      <c r="D62" s="32"/>
      <c r="E62" s="33"/>
      <c r="F62" s="10">
        <f>F52+F61</f>
        <v>59.64</v>
      </c>
      <c r="G62" s="10">
        <f>G52+G61</f>
        <v>48.81</v>
      </c>
      <c r="H62" s="10">
        <f>H52+H61</f>
        <v>190.55</v>
      </c>
      <c r="I62" s="10">
        <f>I52+I61</f>
        <v>1440.0499999999997</v>
      </c>
    </row>
    <row r="63" spans="2:9" ht="27" customHeight="1">
      <c r="B63" s="28" t="s">
        <v>10</v>
      </c>
      <c r="C63" s="30"/>
      <c r="D63" s="30"/>
      <c r="E63" s="30"/>
      <c r="F63" s="30"/>
      <c r="G63" s="30"/>
      <c r="H63" s="30"/>
      <c r="I63" s="29"/>
    </row>
    <row r="64" spans="2:9" ht="27" customHeight="1">
      <c r="B64" s="28" t="s">
        <v>4</v>
      </c>
      <c r="C64" s="30"/>
      <c r="D64" s="30"/>
      <c r="E64" s="30"/>
      <c r="F64" s="30"/>
      <c r="G64" s="30"/>
      <c r="H64" s="30"/>
      <c r="I64" s="29"/>
    </row>
    <row r="65" spans="2:9" ht="33" customHeight="1">
      <c r="B65" s="7" t="s">
        <v>53</v>
      </c>
      <c r="C65" s="25" t="s">
        <v>86</v>
      </c>
      <c r="D65" s="8">
        <v>2008</v>
      </c>
      <c r="E65" s="9">
        <v>1</v>
      </c>
      <c r="F65" s="9">
        <v>1.1000000000000001</v>
      </c>
      <c r="G65" s="9">
        <v>8.4</v>
      </c>
      <c r="H65" s="9">
        <v>7.5</v>
      </c>
      <c r="I65" s="9">
        <f>SUM(H65*4)+(G65*9)+(F65*4)</f>
        <v>110.00000000000001</v>
      </c>
    </row>
    <row r="66" spans="2:9" ht="36.75" customHeight="1">
      <c r="B66" s="7" t="s">
        <v>49</v>
      </c>
      <c r="C66" s="8">
        <v>150</v>
      </c>
      <c r="D66" s="8">
        <v>2008</v>
      </c>
      <c r="E66" s="9">
        <v>189</v>
      </c>
      <c r="F66" s="9">
        <v>5.42</v>
      </c>
      <c r="G66" s="9">
        <v>6.2</v>
      </c>
      <c r="H66" s="9">
        <v>24</v>
      </c>
      <c r="I66" s="9">
        <f>SUM(H66*4)+(G66*9)+(F66*4)</f>
        <v>173.48000000000002</v>
      </c>
    </row>
    <row r="67" spans="2:9" ht="33" customHeight="1">
      <c r="B67" s="7" t="s">
        <v>50</v>
      </c>
      <c r="C67" s="8">
        <v>200</v>
      </c>
      <c r="D67" s="8">
        <v>2008</v>
      </c>
      <c r="E67" s="9">
        <v>432</v>
      </c>
      <c r="F67" s="9">
        <v>1.5</v>
      </c>
      <c r="G67" s="9">
        <v>1.3</v>
      </c>
      <c r="H67" s="9">
        <v>22.4</v>
      </c>
      <c r="I67" s="9">
        <f>SUM(H67*4)+(G67*9)+(F67*4)</f>
        <v>107.3</v>
      </c>
    </row>
    <row r="68" spans="2:9" ht="33" customHeight="1">
      <c r="B68" s="7" t="s">
        <v>33</v>
      </c>
      <c r="C68" s="8">
        <v>25</v>
      </c>
      <c r="D68" s="8" t="s">
        <v>34</v>
      </c>
      <c r="E68" s="9" t="s">
        <v>34</v>
      </c>
      <c r="F68" s="9">
        <v>2</v>
      </c>
      <c r="G68" s="9">
        <v>1.1599999999999999</v>
      </c>
      <c r="H68" s="9">
        <v>13</v>
      </c>
      <c r="I68" s="9">
        <f>SUM(H68*4)+(G68*9)+(F68*4)</f>
        <v>70.44</v>
      </c>
    </row>
    <row r="69" spans="2:9" ht="33" customHeight="1">
      <c r="B69" s="7" t="s">
        <v>87</v>
      </c>
      <c r="C69" s="8">
        <v>100</v>
      </c>
      <c r="D69" s="8" t="s">
        <v>34</v>
      </c>
      <c r="E69" s="9" t="s">
        <v>34</v>
      </c>
      <c r="F69" s="9">
        <v>0.4</v>
      </c>
      <c r="G69" s="9">
        <v>0.3</v>
      </c>
      <c r="H69" s="9">
        <v>10.3</v>
      </c>
      <c r="I69" s="9">
        <f>SUM(H69*4)+(G69*9)+(F69*4)</f>
        <v>45.500000000000007</v>
      </c>
    </row>
    <row r="70" spans="2:9" ht="33" hidden="1" customHeight="1">
      <c r="B70" s="7"/>
      <c r="C70" s="8"/>
      <c r="D70" s="8"/>
      <c r="E70" s="9"/>
      <c r="F70" s="9"/>
      <c r="G70" s="9"/>
      <c r="H70" s="9"/>
      <c r="I70" s="9">
        <f t="shared" ref="I70:I71" si="6">SUM(H70*4)+(G70*9)+(F70*4)</f>
        <v>0</v>
      </c>
    </row>
    <row r="71" spans="2:9" ht="33" hidden="1" customHeight="1">
      <c r="B71" s="7"/>
      <c r="C71" s="8"/>
      <c r="D71" s="8"/>
      <c r="E71" s="9"/>
      <c r="F71" s="9"/>
      <c r="G71" s="9"/>
      <c r="H71" s="9"/>
      <c r="I71" s="9">
        <f t="shared" si="6"/>
        <v>0</v>
      </c>
    </row>
    <row r="72" spans="2:9" s="2" customFormat="1" ht="35.25" customHeight="1">
      <c r="B72" s="24" t="s">
        <v>5</v>
      </c>
      <c r="C72" s="6">
        <v>500</v>
      </c>
      <c r="D72" s="28"/>
      <c r="E72" s="29"/>
      <c r="F72" s="10">
        <f>SUM(F65:F71)</f>
        <v>10.42</v>
      </c>
      <c r="G72" s="10">
        <f>SUM(G65:G71)</f>
        <v>17.360000000000003</v>
      </c>
      <c r="H72" s="10">
        <f>SUM(H65:H71)</f>
        <v>77.2</v>
      </c>
      <c r="I72" s="10">
        <f>SUM(I65:I71)</f>
        <v>506.72</v>
      </c>
    </row>
    <row r="73" spans="2:9" ht="30" customHeight="1">
      <c r="B73" s="28" t="s">
        <v>1</v>
      </c>
      <c r="C73" s="30"/>
      <c r="D73" s="30"/>
      <c r="E73" s="30"/>
      <c r="F73" s="30"/>
      <c r="G73" s="30"/>
      <c r="H73" s="30"/>
      <c r="I73" s="29"/>
    </row>
    <row r="74" spans="2:9" ht="35.25" customHeight="1">
      <c r="B74" s="7" t="s">
        <v>98</v>
      </c>
      <c r="C74" s="8">
        <v>80</v>
      </c>
      <c r="D74" s="8">
        <v>2008</v>
      </c>
      <c r="E74" s="9">
        <v>52</v>
      </c>
      <c r="F74" s="9">
        <v>4.24</v>
      </c>
      <c r="G74" s="9">
        <v>7.76</v>
      </c>
      <c r="H74" s="9">
        <v>4</v>
      </c>
      <c r="I74" s="9">
        <f t="shared" ref="I74:I83" si="7">SUM(H74*4)+(G74*9)+(F74*4)</f>
        <v>102.80000000000001</v>
      </c>
    </row>
    <row r="75" spans="2:9" ht="35.25" customHeight="1">
      <c r="B75" s="7" t="s">
        <v>51</v>
      </c>
      <c r="C75" s="8">
        <v>200</v>
      </c>
      <c r="D75" s="8">
        <v>2008</v>
      </c>
      <c r="E75" s="9">
        <v>101</v>
      </c>
      <c r="F75" s="9">
        <v>3.12</v>
      </c>
      <c r="G75" s="9">
        <v>2.2400000000000002</v>
      </c>
      <c r="H75" s="9">
        <v>15.2</v>
      </c>
      <c r="I75" s="9">
        <f t="shared" si="7"/>
        <v>93.440000000000012</v>
      </c>
    </row>
    <row r="76" spans="2:9" ht="36.75" customHeight="1">
      <c r="B76" s="7" t="s">
        <v>110</v>
      </c>
      <c r="C76" s="8" t="s">
        <v>126</v>
      </c>
      <c r="D76" s="8">
        <v>2008</v>
      </c>
      <c r="E76" s="9" t="s">
        <v>125</v>
      </c>
      <c r="F76" s="9">
        <v>25.01</v>
      </c>
      <c r="G76" s="9">
        <v>16.05</v>
      </c>
      <c r="H76" s="9">
        <v>16.600000000000001</v>
      </c>
      <c r="I76" s="9">
        <f t="shared" si="7"/>
        <v>310.89000000000004</v>
      </c>
    </row>
    <row r="77" spans="2:9" ht="34.5" customHeight="1">
      <c r="B77" s="7" t="s">
        <v>71</v>
      </c>
      <c r="C77" s="8">
        <v>150</v>
      </c>
      <c r="D77" s="8">
        <v>2008</v>
      </c>
      <c r="E77" s="9">
        <v>323</v>
      </c>
      <c r="F77" s="9">
        <v>3.6</v>
      </c>
      <c r="G77" s="9">
        <v>4.5999999999999996</v>
      </c>
      <c r="H77" s="9">
        <v>37.69</v>
      </c>
      <c r="I77" s="9">
        <f t="shared" si="7"/>
        <v>206.56</v>
      </c>
    </row>
    <row r="78" spans="2:9" ht="33" customHeight="1">
      <c r="B78" s="7" t="s">
        <v>122</v>
      </c>
      <c r="C78" s="8">
        <v>200</v>
      </c>
      <c r="D78" s="8">
        <v>2008</v>
      </c>
      <c r="E78" s="9">
        <v>436</v>
      </c>
      <c r="F78" s="9">
        <v>0.2</v>
      </c>
      <c r="G78" s="9">
        <v>0</v>
      </c>
      <c r="H78" s="9">
        <v>25.7</v>
      </c>
      <c r="I78" s="9">
        <f t="shared" si="7"/>
        <v>103.6</v>
      </c>
    </row>
    <row r="79" spans="2:9" ht="42.75" customHeight="1">
      <c r="B79" s="7" t="s">
        <v>41</v>
      </c>
      <c r="C79" s="8">
        <v>40</v>
      </c>
      <c r="D79" s="8" t="s">
        <v>34</v>
      </c>
      <c r="E79" s="9" t="s">
        <v>34</v>
      </c>
      <c r="F79" s="9">
        <v>3.2</v>
      </c>
      <c r="G79" s="9">
        <v>1.7</v>
      </c>
      <c r="H79" s="9">
        <v>20.399999999999999</v>
      </c>
      <c r="I79" s="9">
        <f t="shared" si="7"/>
        <v>109.69999999999999</v>
      </c>
    </row>
    <row r="80" spans="2:9" ht="37.5" customHeight="1">
      <c r="B80" s="7" t="s">
        <v>33</v>
      </c>
      <c r="C80" s="8">
        <v>40</v>
      </c>
      <c r="D80" s="8" t="s">
        <v>34</v>
      </c>
      <c r="E80" s="9" t="s">
        <v>34</v>
      </c>
      <c r="F80" s="9">
        <v>2.9</v>
      </c>
      <c r="G80" s="9">
        <v>1.1000000000000001</v>
      </c>
      <c r="H80" s="9">
        <v>18.600000000000001</v>
      </c>
      <c r="I80" s="9">
        <f t="shared" si="7"/>
        <v>95.9</v>
      </c>
    </row>
    <row r="81" spans="2:9" ht="37.5" customHeight="1">
      <c r="B81" s="7" t="s">
        <v>100</v>
      </c>
      <c r="C81" s="8" t="s">
        <v>46</v>
      </c>
      <c r="D81" s="8" t="s">
        <v>34</v>
      </c>
      <c r="E81" s="9" t="s">
        <v>34</v>
      </c>
      <c r="F81" s="9">
        <v>3.7</v>
      </c>
      <c r="G81" s="9">
        <v>2.5</v>
      </c>
      <c r="H81" s="9">
        <v>4.9000000000000004</v>
      </c>
      <c r="I81" s="9">
        <f t="shared" si="7"/>
        <v>56.900000000000006</v>
      </c>
    </row>
    <row r="82" spans="2:9" ht="33" hidden="1" customHeight="1">
      <c r="B82" s="7"/>
      <c r="C82" s="8"/>
      <c r="D82" s="8"/>
      <c r="E82" s="9"/>
      <c r="F82" s="9"/>
      <c r="G82" s="9"/>
      <c r="H82" s="9"/>
      <c r="I82" s="9">
        <f t="shared" si="7"/>
        <v>0</v>
      </c>
    </row>
    <row r="83" spans="2:9" ht="33" hidden="1" customHeight="1">
      <c r="B83" s="7"/>
      <c r="C83" s="8"/>
      <c r="D83" s="8"/>
      <c r="E83" s="9"/>
      <c r="F83" s="9"/>
      <c r="G83" s="9"/>
      <c r="H83" s="9"/>
      <c r="I83" s="9">
        <f t="shared" si="7"/>
        <v>0</v>
      </c>
    </row>
    <row r="84" spans="2:9" s="2" customFormat="1" ht="36.75" customHeight="1">
      <c r="B84" s="24" t="s">
        <v>6</v>
      </c>
      <c r="C84" s="6">
        <v>950</v>
      </c>
      <c r="D84" s="28"/>
      <c r="E84" s="29"/>
      <c r="F84" s="10">
        <f>SUM(F74:F83)</f>
        <v>45.970000000000013</v>
      </c>
      <c r="G84" s="10">
        <f>SUM(G74:G83)</f>
        <v>35.950000000000003</v>
      </c>
      <c r="H84" s="10">
        <f>SUM(H74:H83)</f>
        <v>143.09</v>
      </c>
      <c r="I84" s="10">
        <f>SUM(I74:I83)</f>
        <v>1079.79</v>
      </c>
    </row>
    <row r="85" spans="2:9" s="2" customFormat="1" ht="36.75" customHeight="1">
      <c r="B85" s="31" t="s">
        <v>11</v>
      </c>
      <c r="C85" s="32"/>
      <c r="D85" s="32"/>
      <c r="E85" s="33"/>
      <c r="F85" s="10">
        <f>F72+F84</f>
        <v>56.390000000000015</v>
      </c>
      <c r="G85" s="10">
        <f>G72+G84</f>
        <v>53.31</v>
      </c>
      <c r="H85" s="10">
        <f>H72+H84</f>
        <v>220.29000000000002</v>
      </c>
      <c r="I85" s="10">
        <f>I72+I84</f>
        <v>1586.51</v>
      </c>
    </row>
    <row r="86" spans="2:9" ht="25.5" customHeight="1">
      <c r="B86" s="28" t="s">
        <v>12</v>
      </c>
      <c r="C86" s="30"/>
      <c r="D86" s="30"/>
      <c r="E86" s="30"/>
      <c r="F86" s="30"/>
      <c r="G86" s="30"/>
      <c r="H86" s="30"/>
      <c r="I86" s="29"/>
    </row>
    <row r="87" spans="2:9" ht="25.5" customHeight="1">
      <c r="B87" s="28" t="s">
        <v>4</v>
      </c>
      <c r="C87" s="30"/>
      <c r="D87" s="30"/>
      <c r="E87" s="30"/>
      <c r="F87" s="30"/>
      <c r="G87" s="30"/>
      <c r="H87" s="30"/>
      <c r="I87" s="29"/>
    </row>
    <row r="88" spans="2:9" ht="33" customHeight="1">
      <c r="B88" s="7" t="s">
        <v>30</v>
      </c>
      <c r="C88" s="8" t="s">
        <v>35</v>
      </c>
      <c r="D88" s="8">
        <v>2008</v>
      </c>
      <c r="E88" s="9">
        <v>3</v>
      </c>
      <c r="F88" s="9">
        <v>4.5</v>
      </c>
      <c r="G88" s="9">
        <v>4.5</v>
      </c>
      <c r="H88" s="9">
        <v>7.4</v>
      </c>
      <c r="I88" s="9">
        <f>SUM(H88*4)+(G88*9)+(F88*4)</f>
        <v>88.1</v>
      </c>
    </row>
    <row r="89" spans="2:9" ht="33" customHeight="1">
      <c r="B89" s="7" t="s">
        <v>88</v>
      </c>
      <c r="C89" s="8">
        <v>150</v>
      </c>
      <c r="D89" s="8">
        <v>2008</v>
      </c>
      <c r="E89" s="9">
        <v>215</v>
      </c>
      <c r="F89" s="9">
        <v>17.37</v>
      </c>
      <c r="G89" s="9">
        <v>27</v>
      </c>
      <c r="H89" s="9">
        <v>2.4900000000000002</v>
      </c>
      <c r="I89" s="9">
        <f>SUM(H89*4)+(G89*9)+(F89*4)</f>
        <v>322.44</v>
      </c>
    </row>
    <row r="90" spans="2:9" ht="33" customHeight="1">
      <c r="B90" s="7" t="s">
        <v>54</v>
      </c>
      <c r="C90" s="8" t="s">
        <v>55</v>
      </c>
      <c r="D90" s="8">
        <v>2008</v>
      </c>
      <c r="E90" s="9">
        <v>431</v>
      </c>
      <c r="F90" s="9">
        <v>0.3</v>
      </c>
      <c r="G90" s="9">
        <v>0.1</v>
      </c>
      <c r="H90" s="9">
        <v>15.2</v>
      </c>
      <c r="I90" s="9">
        <f>SUM(H90*4)+(G90*9)+(F90*4)</f>
        <v>62.9</v>
      </c>
    </row>
    <row r="91" spans="2:9" ht="33" customHeight="1">
      <c r="B91" s="7" t="s">
        <v>33</v>
      </c>
      <c r="C91" s="8">
        <v>25</v>
      </c>
      <c r="D91" s="8" t="s">
        <v>34</v>
      </c>
      <c r="E91" s="9" t="s">
        <v>34</v>
      </c>
      <c r="F91" s="9">
        <v>2</v>
      </c>
      <c r="G91" s="9">
        <v>1.1599999999999999</v>
      </c>
      <c r="H91" s="9">
        <v>13</v>
      </c>
      <c r="I91" s="9">
        <f>SUM(H91*4)+(G91*9)+(F91*4)</f>
        <v>70.44</v>
      </c>
    </row>
    <row r="92" spans="2:9" ht="33" customHeight="1">
      <c r="B92" s="7" t="s">
        <v>89</v>
      </c>
      <c r="C92" s="8">
        <v>100</v>
      </c>
      <c r="D92" s="8" t="s">
        <v>34</v>
      </c>
      <c r="E92" s="8" t="s">
        <v>34</v>
      </c>
      <c r="F92" s="9">
        <v>0.6</v>
      </c>
      <c r="G92" s="9">
        <v>0.13</v>
      </c>
      <c r="H92" s="9">
        <v>5.13</v>
      </c>
      <c r="I92" s="9">
        <f>SUM(H92*4)+(G92*9)+(F92*4)</f>
        <v>24.089999999999996</v>
      </c>
    </row>
    <row r="93" spans="2:9" ht="33" hidden="1" customHeight="1">
      <c r="B93" s="7"/>
      <c r="C93" s="8"/>
      <c r="D93" s="8"/>
      <c r="E93" s="9"/>
      <c r="F93" s="9"/>
      <c r="G93" s="9"/>
      <c r="H93" s="9"/>
      <c r="I93" s="9">
        <f t="shared" ref="I93:I94" si="8">SUM(H93*4)+(G93*9)+(F93*4)</f>
        <v>0</v>
      </c>
    </row>
    <row r="94" spans="2:9" ht="33" hidden="1" customHeight="1">
      <c r="B94" s="7"/>
      <c r="C94" s="8"/>
      <c r="D94" s="8"/>
      <c r="E94" s="9"/>
      <c r="F94" s="9"/>
      <c r="G94" s="9"/>
      <c r="H94" s="9"/>
      <c r="I94" s="9">
        <f t="shared" si="8"/>
        <v>0</v>
      </c>
    </row>
    <row r="95" spans="2:9" s="2" customFormat="1" ht="33" customHeight="1">
      <c r="B95" s="24" t="s">
        <v>5</v>
      </c>
      <c r="C95" s="6">
        <v>512</v>
      </c>
      <c r="D95" s="28"/>
      <c r="E95" s="29"/>
      <c r="F95" s="10">
        <f>SUM(F88:F94)</f>
        <v>24.770000000000003</v>
      </c>
      <c r="G95" s="10">
        <f>SUM(G88:G94)</f>
        <v>32.89</v>
      </c>
      <c r="H95" s="10">
        <f>SUM(H88:H94)</f>
        <v>43.220000000000006</v>
      </c>
      <c r="I95" s="10">
        <f>SUM(I88:I94)</f>
        <v>567.96999999999991</v>
      </c>
    </row>
    <row r="96" spans="2:9" ht="25.5" customHeight="1">
      <c r="B96" s="28" t="s">
        <v>1</v>
      </c>
      <c r="C96" s="30"/>
      <c r="D96" s="30"/>
      <c r="E96" s="30"/>
      <c r="F96" s="30"/>
      <c r="G96" s="30"/>
      <c r="H96" s="30"/>
      <c r="I96" s="29"/>
    </row>
    <row r="97" spans="2:9" ht="33" customHeight="1">
      <c r="B97" s="7" t="s">
        <v>65</v>
      </c>
      <c r="C97" s="8">
        <v>60</v>
      </c>
      <c r="D97" s="8">
        <v>2008</v>
      </c>
      <c r="E97" s="9">
        <v>56</v>
      </c>
      <c r="F97" s="9">
        <v>2.2799999999999998</v>
      </c>
      <c r="G97" s="9">
        <v>4.8600000000000003</v>
      </c>
      <c r="H97" s="9">
        <v>4.5</v>
      </c>
      <c r="I97" s="9">
        <f t="shared" ref="I97:I103" si="9">SUM(H97*4)+(G97*9)+(F97*4)</f>
        <v>70.86</v>
      </c>
    </row>
    <row r="98" spans="2:9" ht="38.25" customHeight="1">
      <c r="B98" s="7" t="s">
        <v>57</v>
      </c>
      <c r="C98" s="8" t="s">
        <v>127</v>
      </c>
      <c r="D98" s="8">
        <v>2008</v>
      </c>
      <c r="E98" s="9" t="s">
        <v>58</v>
      </c>
      <c r="F98" s="9">
        <v>6</v>
      </c>
      <c r="G98" s="9">
        <v>3.68</v>
      </c>
      <c r="H98" s="9">
        <v>21.2</v>
      </c>
      <c r="I98" s="9">
        <f t="shared" si="9"/>
        <v>141.92000000000002</v>
      </c>
    </row>
    <row r="99" spans="2:9" ht="33" customHeight="1">
      <c r="B99" s="7" t="s">
        <v>59</v>
      </c>
      <c r="C99" s="8" t="s">
        <v>126</v>
      </c>
      <c r="D99" s="8">
        <v>2017</v>
      </c>
      <c r="E99" s="9" t="s">
        <v>102</v>
      </c>
      <c r="F99" s="9">
        <v>13.06</v>
      </c>
      <c r="G99" s="9">
        <v>9.6999999999999993</v>
      </c>
      <c r="H99" s="9">
        <v>14.56</v>
      </c>
      <c r="I99" s="9">
        <f t="shared" si="9"/>
        <v>197.78</v>
      </c>
    </row>
    <row r="100" spans="2:9" ht="33" customHeight="1">
      <c r="B100" s="7" t="s">
        <v>60</v>
      </c>
      <c r="C100" s="8">
        <v>150</v>
      </c>
      <c r="D100" s="8">
        <v>2008</v>
      </c>
      <c r="E100" s="9">
        <v>325</v>
      </c>
      <c r="F100" s="9">
        <v>3.69</v>
      </c>
      <c r="G100" s="9">
        <v>6.3</v>
      </c>
      <c r="H100" s="9">
        <v>32.799999999999997</v>
      </c>
      <c r="I100" s="9">
        <f t="shared" si="9"/>
        <v>202.65999999999997</v>
      </c>
    </row>
    <row r="101" spans="2:9" ht="33" customHeight="1">
      <c r="B101" s="7" t="s">
        <v>99</v>
      </c>
      <c r="C101" s="8">
        <v>200</v>
      </c>
      <c r="D101" s="8">
        <v>2008</v>
      </c>
      <c r="E101" s="9">
        <v>442</v>
      </c>
      <c r="F101" s="9">
        <v>1</v>
      </c>
      <c r="G101" s="9">
        <v>0.2</v>
      </c>
      <c r="H101" s="9">
        <v>18</v>
      </c>
      <c r="I101" s="9">
        <f t="shared" si="9"/>
        <v>77.8</v>
      </c>
    </row>
    <row r="102" spans="2:9" ht="45" customHeight="1">
      <c r="B102" s="7" t="s">
        <v>41</v>
      </c>
      <c r="C102" s="8">
        <v>40</v>
      </c>
      <c r="D102" s="8" t="s">
        <v>34</v>
      </c>
      <c r="E102" s="9" t="s">
        <v>34</v>
      </c>
      <c r="F102" s="9">
        <v>3.2</v>
      </c>
      <c r="G102" s="9">
        <v>1.7</v>
      </c>
      <c r="H102" s="9">
        <v>20.399999999999999</v>
      </c>
      <c r="I102" s="9">
        <f t="shared" si="9"/>
        <v>109.69999999999999</v>
      </c>
    </row>
    <row r="103" spans="2:9" ht="33" customHeight="1">
      <c r="B103" s="7" t="s">
        <v>33</v>
      </c>
      <c r="C103" s="8">
        <v>40</v>
      </c>
      <c r="D103" s="8" t="s">
        <v>34</v>
      </c>
      <c r="E103" s="9" t="s">
        <v>34</v>
      </c>
      <c r="F103" s="9">
        <v>2.9</v>
      </c>
      <c r="G103" s="9">
        <v>1.1000000000000001</v>
      </c>
      <c r="H103" s="9">
        <v>18.600000000000001</v>
      </c>
      <c r="I103" s="9">
        <f t="shared" si="9"/>
        <v>95.9</v>
      </c>
    </row>
    <row r="104" spans="2:9" ht="33" hidden="1" customHeight="1">
      <c r="B104" s="7"/>
      <c r="C104" s="8"/>
      <c r="D104" s="8"/>
      <c r="E104" s="9"/>
      <c r="F104" s="9"/>
      <c r="G104" s="9"/>
      <c r="H104" s="9"/>
      <c r="I104" s="9">
        <f t="shared" ref="I104:I105" si="10">SUM(H104*4)+(G104*9)+(F104*4)</f>
        <v>0</v>
      </c>
    </row>
    <row r="105" spans="2:9" ht="33" hidden="1" customHeight="1">
      <c r="B105" s="7"/>
      <c r="C105" s="8"/>
      <c r="D105" s="8"/>
      <c r="E105" s="9"/>
      <c r="F105" s="9"/>
      <c r="G105" s="9"/>
      <c r="H105" s="9"/>
      <c r="I105" s="9">
        <f t="shared" si="10"/>
        <v>0</v>
      </c>
    </row>
    <row r="106" spans="2:9" s="2" customFormat="1" ht="38.25" customHeight="1">
      <c r="B106" s="24" t="s">
        <v>6</v>
      </c>
      <c r="C106" s="6">
        <v>840</v>
      </c>
      <c r="D106" s="28"/>
      <c r="E106" s="29"/>
      <c r="F106" s="10">
        <f>SUM(F97:F105)</f>
        <v>32.130000000000003</v>
      </c>
      <c r="G106" s="10">
        <f>SUM(G97:G105)</f>
        <v>27.540000000000003</v>
      </c>
      <c r="H106" s="10">
        <f>SUM(H97:H105)</f>
        <v>130.06</v>
      </c>
      <c r="I106" s="10">
        <f>SUM(I97:I105)</f>
        <v>896.62</v>
      </c>
    </row>
    <row r="107" spans="2:9" s="2" customFormat="1" ht="38.25" customHeight="1">
      <c r="B107" s="31" t="s">
        <v>13</v>
      </c>
      <c r="C107" s="32"/>
      <c r="D107" s="32"/>
      <c r="E107" s="33"/>
      <c r="F107" s="10">
        <f>F95+F106</f>
        <v>56.900000000000006</v>
      </c>
      <c r="G107" s="10">
        <f>G95+G106</f>
        <v>60.430000000000007</v>
      </c>
      <c r="H107" s="10">
        <f>H95+H106</f>
        <v>173.28</v>
      </c>
      <c r="I107" s="10">
        <f>I95+I106</f>
        <v>1464.59</v>
      </c>
    </row>
    <row r="108" spans="2:9" ht="25.5" customHeight="1">
      <c r="B108" s="28" t="s">
        <v>14</v>
      </c>
      <c r="C108" s="30"/>
      <c r="D108" s="30"/>
      <c r="E108" s="30"/>
      <c r="F108" s="30"/>
      <c r="G108" s="30"/>
      <c r="H108" s="30"/>
      <c r="I108" s="29"/>
    </row>
    <row r="109" spans="2:9" ht="25.5" customHeight="1">
      <c r="B109" s="28" t="s">
        <v>4</v>
      </c>
      <c r="C109" s="30"/>
      <c r="D109" s="30"/>
      <c r="E109" s="30"/>
      <c r="F109" s="30"/>
      <c r="G109" s="30"/>
      <c r="H109" s="30"/>
      <c r="I109" s="29"/>
    </row>
    <row r="110" spans="2:9" ht="33" customHeight="1">
      <c r="B110" s="7" t="s">
        <v>62</v>
      </c>
      <c r="C110" s="25" t="s">
        <v>63</v>
      </c>
      <c r="D110" s="8">
        <v>2008</v>
      </c>
      <c r="E110" s="9">
        <v>2</v>
      </c>
      <c r="F110" s="9">
        <v>1.2</v>
      </c>
      <c r="G110" s="9">
        <v>4.3</v>
      </c>
      <c r="H110" s="9">
        <v>22</v>
      </c>
      <c r="I110" s="9">
        <f t="shared" ref="I110:I115" si="11">SUM(H110*4)+(G110*9)+(F110*4)</f>
        <v>131.5</v>
      </c>
    </row>
    <row r="111" spans="2:9" ht="37.5" customHeight="1">
      <c r="B111" s="7" t="s">
        <v>42</v>
      </c>
      <c r="C111" s="8">
        <v>150</v>
      </c>
      <c r="D111" s="8">
        <v>2008</v>
      </c>
      <c r="E111" s="9">
        <v>189</v>
      </c>
      <c r="F111" s="9">
        <v>4.93</v>
      </c>
      <c r="G111" s="9">
        <v>7.26</v>
      </c>
      <c r="H111" s="9">
        <v>18.28</v>
      </c>
      <c r="I111" s="9">
        <f t="shared" si="11"/>
        <v>158.18</v>
      </c>
    </row>
    <row r="112" spans="2:9" ht="33" customHeight="1">
      <c r="B112" s="7" t="s">
        <v>50</v>
      </c>
      <c r="C112" s="8">
        <v>200</v>
      </c>
      <c r="D112" s="8">
        <v>2008</v>
      </c>
      <c r="E112" s="9">
        <v>432</v>
      </c>
      <c r="F112" s="9">
        <v>1.5</v>
      </c>
      <c r="G112" s="9">
        <v>1.3</v>
      </c>
      <c r="H112" s="9">
        <v>22.4</v>
      </c>
      <c r="I112" s="9">
        <f t="shared" si="11"/>
        <v>107.3</v>
      </c>
    </row>
    <row r="113" spans="2:9" ht="33" customHeight="1">
      <c r="B113" s="7" t="s">
        <v>33</v>
      </c>
      <c r="C113" s="8">
        <v>25</v>
      </c>
      <c r="D113" s="8" t="s">
        <v>34</v>
      </c>
      <c r="E113" s="9" t="s">
        <v>34</v>
      </c>
      <c r="F113" s="9">
        <v>2</v>
      </c>
      <c r="G113" s="9">
        <v>1.1599999999999999</v>
      </c>
      <c r="H113" s="9">
        <v>13</v>
      </c>
      <c r="I113" s="9">
        <f t="shared" si="11"/>
        <v>70.44</v>
      </c>
    </row>
    <row r="114" spans="2:9" ht="33" customHeight="1">
      <c r="B114" s="7" t="s">
        <v>131</v>
      </c>
      <c r="C114" s="8">
        <v>20</v>
      </c>
      <c r="D114" s="8" t="s">
        <v>34</v>
      </c>
      <c r="E114" s="9" t="s">
        <v>34</v>
      </c>
      <c r="F114" s="9">
        <v>0.6</v>
      </c>
      <c r="G114" s="9">
        <v>0.7</v>
      </c>
      <c r="H114" s="9">
        <v>15.5</v>
      </c>
      <c r="I114" s="9">
        <f t="shared" si="11"/>
        <v>70.7</v>
      </c>
    </row>
    <row r="115" spans="2:9" ht="33" customHeight="1">
      <c r="B115" s="7" t="s">
        <v>36</v>
      </c>
      <c r="C115" s="8">
        <v>100</v>
      </c>
      <c r="D115" s="8" t="s">
        <v>34</v>
      </c>
      <c r="E115" s="9" t="s">
        <v>34</v>
      </c>
      <c r="F115" s="9">
        <v>0.4</v>
      </c>
      <c r="G115" s="9">
        <v>0.4</v>
      </c>
      <c r="H115" s="9">
        <v>9.8000000000000007</v>
      </c>
      <c r="I115" s="9">
        <f t="shared" si="11"/>
        <v>44.400000000000006</v>
      </c>
    </row>
    <row r="116" spans="2:9" ht="33" hidden="1" customHeight="1">
      <c r="B116" s="7"/>
      <c r="C116" s="8"/>
      <c r="D116" s="8"/>
      <c r="E116" s="9"/>
      <c r="F116" s="9"/>
      <c r="G116" s="9"/>
      <c r="H116" s="9"/>
      <c r="I116" s="9">
        <f t="shared" ref="I116:I118" si="12">SUM(H116*4)+(G116*9)+(F116*4)</f>
        <v>0</v>
      </c>
    </row>
    <row r="117" spans="2:9" ht="33" hidden="1" customHeight="1">
      <c r="B117" s="7"/>
      <c r="C117" s="8"/>
      <c r="D117" s="8"/>
      <c r="E117" s="9"/>
      <c r="F117" s="9"/>
      <c r="G117" s="9"/>
      <c r="H117" s="9"/>
      <c r="I117" s="9">
        <f t="shared" si="12"/>
        <v>0</v>
      </c>
    </row>
    <row r="118" spans="2:9" ht="33" hidden="1" customHeight="1">
      <c r="B118" s="7"/>
      <c r="C118" s="8"/>
      <c r="D118" s="8"/>
      <c r="E118" s="9"/>
      <c r="F118" s="9"/>
      <c r="G118" s="9"/>
      <c r="H118" s="9"/>
      <c r="I118" s="9">
        <f t="shared" si="12"/>
        <v>0</v>
      </c>
    </row>
    <row r="119" spans="2:9" s="2" customFormat="1" ht="33" customHeight="1">
      <c r="B119" s="24" t="s">
        <v>5</v>
      </c>
      <c r="C119" s="6">
        <v>530</v>
      </c>
      <c r="D119" s="28"/>
      <c r="E119" s="29"/>
      <c r="F119" s="10">
        <f>SUM(F110:F118)</f>
        <v>10.629999999999999</v>
      </c>
      <c r="G119" s="10">
        <f>SUM(G110:G118)</f>
        <v>15.12</v>
      </c>
      <c r="H119" s="10">
        <f>SUM(H110:H118)</f>
        <v>100.98</v>
      </c>
      <c r="I119" s="10">
        <f>SUM(I110:I118)</f>
        <v>582.52</v>
      </c>
    </row>
    <row r="120" spans="2:9" ht="29.25" customHeight="1">
      <c r="B120" s="28" t="s">
        <v>1</v>
      </c>
      <c r="C120" s="30"/>
      <c r="D120" s="30"/>
      <c r="E120" s="30"/>
      <c r="F120" s="30"/>
      <c r="G120" s="30"/>
      <c r="H120" s="30"/>
      <c r="I120" s="29"/>
    </row>
    <row r="121" spans="2:9" ht="39.75" customHeight="1">
      <c r="B121" s="7" t="s">
        <v>104</v>
      </c>
      <c r="C121" s="8">
        <v>60</v>
      </c>
      <c r="D121" s="8">
        <v>2017</v>
      </c>
      <c r="E121" s="9">
        <v>37</v>
      </c>
      <c r="F121" s="9">
        <v>0.8</v>
      </c>
      <c r="G121" s="9">
        <v>4.74</v>
      </c>
      <c r="H121" s="9">
        <v>5.0999999999999996</v>
      </c>
      <c r="I121" s="9">
        <f t="shared" ref="I121:I128" si="13">SUM(H121*4)+(G121*9)+(F121*4)</f>
        <v>66.260000000000005</v>
      </c>
    </row>
    <row r="122" spans="2:9" ht="37.5" customHeight="1">
      <c r="B122" s="7" t="s">
        <v>105</v>
      </c>
      <c r="C122" s="12">
        <v>200</v>
      </c>
      <c r="D122" s="8">
        <v>2008</v>
      </c>
      <c r="E122" s="9">
        <v>94</v>
      </c>
      <c r="F122" s="9">
        <v>2.64</v>
      </c>
      <c r="G122" s="9">
        <v>4.0199999999999996</v>
      </c>
      <c r="H122" s="9">
        <v>9.92</v>
      </c>
      <c r="I122" s="9">
        <f t="shared" si="13"/>
        <v>86.419999999999987</v>
      </c>
    </row>
    <row r="123" spans="2:9" ht="40.5" customHeight="1">
      <c r="B123" s="7" t="s">
        <v>106</v>
      </c>
      <c r="C123" s="8" t="s">
        <v>126</v>
      </c>
      <c r="D123" s="8">
        <v>2008</v>
      </c>
      <c r="E123" s="9" t="s">
        <v>107</v>
      </c>
      <c r="F123" s="9">
        <v>13.44</v>
      </c>
      <c r="G123" s="9">
        <v>9.52</v>
      </c>
      <c r="H123" s="9">
        <v>15.3</v>
      </c>
      <c r="I123" s="9">
        <f t="shared" si="13"/>
        <v>200.64</v>
      </c>
    </row>
    <row r="124" spans="2:9" ht="36.75" customHeight="1">
      <c r="B124" s="7" t="s">
        <v>40</v>
      </c>
      <c r="C124" s="8">
        <v>150</v>
      </c>
      <c r="D124" s="8">
        <v>2008</v>
      </c>
      <c r="E124" s="9">
        <v>335</v>
      </c>
      <c r="F124" s="9">
        <v>3.09</v>
      </c>
      <c r="G124" s="9">
        <v>5.4</v>
      </c>
      <c r="H124" s="9">
        <v>20.3</v>
      </c>
      <c r="I124" s="9">
        <f t="shared" si="13"/>
        <v>142.16000000000003</v>
      </c>
    </row>
    <row r="125" spans="2:9" ht="33" customHeight="1">
      <c r="B125" s="7" t="s">
        <v>108</v>
      </c>
      <c r="C125" s="8">
        <v>200</v>
      </c>
      <c r="D125" s="8">
        <v>2008</v>
      </c>
      <c r="E125" s="9">
        <v>401</v>
      </c>
      <c r="F125" s="9">
        <v>0.5</v>
      </c>
      <c r="G125" s="9">
        <v>0.1</v>
      </c>
      <c r="H125" s="9">
        <v>28.1</v>
      </c>
      <c r="I125" s="9">
        <f t="shared" si="13"/>
        <v>115.30000000000001</v>
      </c>
    </row>
    <row r="126" spans="2:9" ht="45" customHeight="1">
      <c r="B126" s="7" t="s">
        <v>41</v>
      </c>
      <c r="C126" s="8">
        <v>40</v>
      </c>
      <c r="D126" s="8" t="s">
        <v>34</v>
      </c>
      <c r="E126" s="9" t="s">
        <v>34</v>
      </c>
      <c r="F126" s="9">
        <v>3.2</v>
      </c>
      <c r="G126" s="9">
        <v>1.7</v>
      </c>
      <c r="H126" s="9">
        <v>20.399999999999999</v>
      </c>
      <c r="I126" s="9">
        <f t="shared" si="13"/>
        <v>109.69999999999999</v>
      </c>
    </row>
    <row r="127" spans="2:9" ht="36.75" customHeight="1">
      <c r="B127" s="7" t="s">
        <v>33</v>
      </c>
      <c r="C127" s="8">
        <v>40</v>
      </c>
      <c r="D127" s="8" t="s">
        <v>34</v>
      </c>
      <c r="E127" s="9" t="s">
        <v>34</v>
      </c>
      <c r="F127" s="9">
        <v>2.9</v>
      </c>
      <c r="G127" s="9">
        <v>1.1000000000000001</v>
      </c>
      <c r="H127" s="9">
        <v>18.600000000000001</v>
      </c>
      <c r="I127" s="9">
        <f t="shared" si="13"/>
        <v>95.9</v>
      </c>
    </row>
    <row r="128" spans="2:9" ht="36.75" customHeight="1">
      <c r="B128" s="7" t="s">
        <v>100</v>
      </c>
      <c r="C128" s="8" t="s">
        <v>46</v>
      </c>
      <c r="D128" s="8" t="s">
        <v>34</v>
      </c>
      <c r="E128" s="9" t="s">
        <v>34</v>
      </c>
      <c r="F128" s="9">
        <v>3.7</v>
      </c>
      <c r="G128" s="9">
        <v>2.5</v>
      </c>
      <c r="H128" s="9">
        <v>4.9000000000000004</v>
      </c>
      <c r="I128" s="9">
        <f t="shared" si="13"/>
        <v>56.900000000000006</v>
      </c>
    </row>
    <row r="129" spans="2:9" ht="33" hidden="1" customHeight="1">
      <c r="B129" s="7"/>
      <c r="C129" s="8"/>
      <c r="D129" s="8"/>
      <c r="E129" s="9"/>
      <c r="F129" s="9"/>
      <c r="G129" s="9"/>
      <c r="H129" s="9"/>
      <c r="I129" s="9"/>
    </row>
    <row r="130" spans="2:9" ht="33" hidden="1" customHeight="1">
      <c r="B130" s="7"/>
      <c r="C130" s="8"/>
      <c r="D130" s="8"/>
      <c r="E130" s="9"/>
      <c r="F130" s="9"/>
      <c r="G130" s="9"/>
      <c r="H130" s="9"/>
      <c r="I130" s="9">
        <f t="shared" ref="I130" si="14">SUM(H130*4)+(G130*9)+(F130*4)</f>
        <v>0</v>
      </c>
    </row>
    <row r="131" spans="2:9" s="2" customFormat="1" ht="36.75" customHeight="1">
      <c r="B131" s="24" t="s">
        <v>6</v>
      </c>
      <c r="C131" s="6">
        <v>930</v>
      </c>
      <c r="D131" s="28"/>
      <c r="E131" s="29"/>
      <c r="F131" s="10">
        <f>SUM(F121:F130)</f>
        <v>30.269999999999996</v>
      </c>
      <c r="G131" s="10">
        <f>SUM(G121:G130)</f>
        <v>29.080000000000002</v>
      </c>
      <c r="H131" s="10">
        <f>SUM(H121:H130)</f>
        <v>122.62</v>
      </c>
      <c r="I131" s="10">
        <f>SUM(I121:I130)</f>
        <v>873.28</v>
      </c>
    </row>
    <row r="132" spans="2:9" s="2" customFormat="1" ht="36.75" customHeight="1">
      <c r="B132" s="31" t="s">
        <v>15</v>
      </c>
      <c r="C132" s="32"/>
      <c r="D132" s="32"/>
      <c r="E132" s="33"/>
      <c r="F132" s="10">
        <f>F119+F131</f>
        <v>40.899999999999991</v>
      </c>
      <c r="G132" s="10">
        <f>G119+G131</f>
        <v>44.2</v>
      </c>
      <c r="H132" s="10">
        <f>H119+H131</f>
        <v>223.60000000000002</v>
      </c>
      <c r="I132" s="10">
        <f>I119+I131</f>
        <v>1455.8</v>
      </c>
    </row>
    <row r="133" spans="2:9" ht="25.5" customHeight="1">
      <c r="B133" s="28" t="s">
        <v>16</v>
      </c>
      <c r="C133" s="30"/>
      <c r="D133" s="30"/>
      <c r="E133" s="30"/>
      <c r="F133" s="30"/>
      <c r="G133" s="30"/>
      <c r="H133" s="30"/>
      <c r="I133" s="29"/>
    </row>
    <row r="134" spans="2:9" ht="25.5" customHeight="1">
      <c r="B134" s="28" t="s">
        <v>4</v>
      </c>
      <c r="C134" s="30"/>
      <c r="D134" s="30"/>
      <c r="E134" s="30"/>
      <c r="F134" s="30"/>
      <c r="G134" s="30"/>
      <c r="H134" s="30"/>
      <c r="I134" s="29"/>
    </row>
    <row r="135" spans="2:9" ht="33" customHeight="1">
      <c r="B135" s="7" t="s">
        <v>53</v>
      </c>
      <c r="C135" s="25" t="s">
        <v>86</v>
      </c>
      <c r="D135" s="8">
        <v>2008</v>
      </c>
      <c r="E135" s="9">
        <v>1</v>
      </c>
      <c r="F135" s="9">
        <v>1.1000000000000001</v>
      </c>
      <c r="G135" s="9">
        <v>8.4</v>
      </c>
      <c r="H135" s="9">
        <v>7.5</v>
      </c>
      <c r="I135" s="9">
        <f>SUM(H135*4)+(G135*9)+(F135*4)</f>
        <v>110.00000000000001</v>
      </c>
    </row>
    <row r="136" spans="2:9" ht="37.5" customHeight="1">
      <c r="B136" s="7" t="s">
        <v>90</v>
      </c>
      <c r="C136" s="8">
        <v>170</v>
      </c>
      <c r="D136" s="8">
        <v>2008</v>
      </c>
      <c r="E136" s="9" t="s">
        <v>91</v>
      </c>
      <c r="F136" s="9">
        <v>8.67</v>
      </c>
      <c r="G136" s="9">
        <v>12.15</v>
      </c>
      <c r="H136" s="9">
        <v>46.31</v>
      </c>
      <c r="I136" s="9">
        <f>SUM(H136*4)+(G136*9)+(F136*4)</f>
        <v>329.27000000000004</v>
      </c>
    </row>
    <row r="137" spans="2:9" ht="33" customHeight="1">
      <c r="B137" s="7" t="s">
        <v>32</v>
      </c>
      <c r="C137" s="8">
        <v>200</v>
      </c>
      <c r="D137" s="8">
        <v>2008</v>
      </c>
      <c r="E137" s="9">
        <v>433</v>
      </c>
      <c r="F137" s="9">
        <v>2.9</v>
      </c>
      <c r="G137" s="9">
        <v>2.5</v>
      </c>
      <c r="H137" s="9">
        <v>24.8</v>
      </c>
      <c r="I137" s="9">
        <f>SUM(H137*4)+(G137*9)+(F137*4)</f>
        <v>133.30000000000001</v>
      </c>
    </row>
    <row r="138" spans="2:9" ht="33" customHeight="1">
      <c r="B138" s="7" t="s">
        <v>33</v>
      </c>
      <c r="C138" s="8">
        <v>25</v>
      </c>
      <c r="D138" s="8" t="s">
        <v>34</v>
      </c>
      <c r="E138" s="9" t="s">
        <v>34</v>
      </c>
      <c r="F138" s="9">
        <v>2</v>
      </c>
      <c r="G138" s="9">
        <v>1.1599999999999999</v>
      </c>
      <c r="H138" s="9">
        <v>13</v>
      </c>
      <c r="I138" s="9">
        <f>SUM(H138*4)+(G138*9)+(F138*4)</f>
        <v>70.44</v>
      </c>
    </row>
    <row r="139" spans="2:9" ht="33" customHeight="1">
      <c r="B139" s="7" t="s">
        <v>44</v>
      </c>
      <c r="C139" s="8">
        <v>100</v>
      </c>
      <c r="D139" s="8" t="s">
        <v>34</v>
      </c>
      <c r="E139" s="9" t="s">
        <v>34</v>
      </c>
      <c r="F139" s="9">
        <v>0.53</v>
      </c>
      <c r="G139" s="9">
        <v>0.13</v>
      </c>
      <c r="H139" s="9">
        <v>5.03</v>
      </c>
      <c r="I139" s="9">
        <f>SUM(H139*4)+(G139*9)+(F139*4)</f>
        <v>23.41</v>
      </c>
    </row>
    <row r="140" spans="2:9" ht="33" hidden="1" customHeight="1">
      <c r="B140" s="7"/>
      <c r="C140" s="8"/>
      <c r="D140" s="8"/>
      <c r="E140" s="9"/>
      <c r="F140" s="9"/>
      <c r="G140" s="9"/>
      <c r="H140" s="9"/>
      <c r="I140" s="9">
        <f t="shared" ref="I140:I142" si="15">SUM(H140*4)+(G140*9)+(F140*4)</f>
        <v>0</v>
      </c>
    </row>
    <row r="141" spans="2:9" ht="33" hidden="1" customHeight="1">
      <c r="B141" s="7"/>
      <c r="C141" s="8"/>
      <c r="D141" s="8"/>
      <c r="E141" s="9"/>
      <c r="F141" s="9"/>
      <c r="G141" s="9"/>
      <c r="H141" s="9"/>
      <c r="I141" s="9">
        <f t="shared" si="15"/>
        <v>0</v>
      </c>
    </row>
    <row r="142" spans="2:9" ht="33" hidden="1" customHeight="1">
      <c r="B142" s="7"/>
      <c r="C142" s="8"/>
      <c r="D142" s="8"/>
      <c r="E142" s="9"/>
      <c r="F142" s="9"/>
      <c r="G142" s="9"/>
      <c r="H142" s="9"/>
      <c r="I142" s="9">
        <f t="shared" si="15"/>
        <v>0</v>
      </c>
    </row>
    <row r="143" spans="2:9" s="2" customFormat="1" ht="36.75" customHeight="1">
      <c r="B143" s="24" t="s">
        <v>5</v>
      </c>
      <c r="C143" s="6">
        <v>520</v>
      </c>
      <c r="D143" s="28"/>
      <c r="E143" s="29"/>
      <c r="F143" s="10">
        <f>SUM(F135:F142)</f>
        <v>15.2</v>
      </c>
      <c r="G143" s="10">
        <f>SUM(G135:G142)</f>
        <v>24.34</v>
      </c>
      <c r="H143" s="10">
        <f>SUM(H135:H142)</f>
        <v>96.64</v>
      </c>
      <c r="I143" s="10">
        <f>SUM(I135:I142)</f>
        <v>666.42</v>
      </c>
    </row>
    <row r="144" spans="2:9" ht="27" customHeight="1">
      <c r="B144" s="28" t="s">
        <v>1</v>
      </c>
      <c r="C144" s="30"/>
      <c r="D144" s="30"/>
      <c r="E144" s="30"/>
      <c r="F144" s="30"/>
      <c r="G144" s="30"/>
      <c r="H144" s="30"/>
      <c r="I144" s="29"/>
    </row>
    <row r="145" spans="2:9" ht="42.75" customHeight="1">
      <c r="B145" s="7" t="s">
        <v>109</v>
      </c>
      <c r="C145" s="8">
        <v>80</v>
      </c>
      <c r="D145" s="8">
        <v>2017</v>
      </c>
      <c r="E145" s="9" t="s">
        <v>37</v>
      </c>
      <c r="F145" s="9">
        <v>3.95</v>
      </c>
      <c r="G145" s="9">
        <v>4.72</v>
      </c>
      <c r="H145" s="9">
        <v>12.2</v>
      </c>
      <c r="I145" s="9">
        <f>SUM(H145*4)+(G145*9)+(F145*4)</f>
        <v>107.08</v>
      </c>
    </row>
    <row r="146" spans="2:9" ht="33" customHeight="1">
      <c r="B146" s="7" t="s">
        <v>129</v>
      </c>
      <c r="C146" s="8">
        <v>200</v>
      </c>
      <c r="D146" s="8">
        <v>2008</v>
      </c>
      <c r="E146" s="9">
        <v>92</v>
      </c>
      <c r="F146" s="9">
        <v>2.88</v>
      </c>
      <c r="G146" s="9">
        <v>2.2799999999999998</v>
      </c>
      <c r="H146" s="9">
        <v>15.36</v>
      </c>
      <c r="I146" s="9">
        <f>SUM(H146*4)+(G146*9)+(F146*4)</f>
        <v>93.47999999999999</v>
      </c>
    </row>
    <row r="147" spans="2:9" ht="34.5" customHeight="1">
      <c r="B147" s="7" t="s">
        <v>52</v>
      </c>
      <c r="C147" s="8">
        <v>250</v>
      </c>
      <c r="D147" s="8">
        <v>2008</v>
      </c>
      <c r="E147" s="9">
        <v>306</v>
      </c>
      <c r="F147" s="9">
        <v>25.25</v>
      </c>
      <c r="G147" s="9">
        <v>27.75</v>
      </c>
      <c r="H147" s="9">
        <v>15.5</v>
      </c>
      <c r="I147" s="9">
        <f>SUM(H147*4)+(G147*9)+(F147*4)</f>
        <v>412.75</v>
      </c>
    </row>
    <row r="148" spans="2:9" ht="33" hidden="1" customHeight="1">
      <c r="B148" s="7"/>
      <c r="C148" s="8"/>
      <c r="D148" s="8"/>
      <c r="E148" s="9"/>
      <c r="F148" s="9"/>
      <c r="G148" s="9"/>
      <c r="H148" s="9"/>
      <c r="I148" s="9">
        <f t="shared" ref="I148:I152" si="16">SUM(H148*4)+(G148*9)+(F148*4)</f>
        <v>0</v>
      </c>
    </row>
    <row r="149" spans="2:9" ht="33" customHeight="1">
      <c r="B149" s="7" t="s">
        <v>99</v>
      </c>
      <c r="C149" s="8">
        <v>200</v>
      </c>
      <c r="D149" s="8">
        <v>2008</v>
      </c>
      <c r="E149" s="9">
        <v>442</v>
      </c>
      <c r="F149" s="9">
        <v>1</v>
      </c>
      <c r="G149" s="9">
        <v>0.2</v>
      </c>
      <c r="H149" s="9">
        <v>18</v>
      </c>
      <c r="I149" s="9">
        <f>SUM(H149*4)+(G149*9)+(F149*4)</f>
        <v>77.8</v>
      </c>
    </row>
    <row r="150" spans="2:9" ht="45" customHeight="1">
      <c r="B150" s="7" t="s">
        <v>41</v>
      </c>
      <c r="C150" s="8">
        <v>40</v>
      </c>
      <c r="D150" s="8" t="s">
        <v>34</v>
      </c>
      <c r="E150" s="9" t="s">
        <v>34</v>
      </c>
      <c r="F150" s="9">
        <v>3.2</v>
      </c>
      <c r="G150" s="9">
        <v>1.7</v>
      </c>
      <c r="H150" s="9">
        <v>20.399999999999999</v>
      </c>
      <c r="I150" s="9">
        <f>SUM(H150*4)+(G150*9)+(F150*4)</f>
        <v>109.69999999999999</v>
      </c>
    </row>
    <row r="151" spans="2:9" ht="33" customHeight="1">
      <c r="B151" s="7" t="s">
        <v>33</v>
      </c>
      <c r="C151" s="8">
        <v>40</v>
      </c>
      <c r="D151" s="8" t="s">
        <v>34</v>
      </c>
      <c r="E151" s="9" t="s">
        <v>34</v>
      </c>
      <c r="F151" s="9">
        <v>2.9</v>
      </c>
      <c r="G151" s="9">
        <v>1.1000000000000001</v>
      </c>
      <c r="H151" s="9">
        <v>18.600000000000001</v>
      </c>
      <c r="I151" s="9">
        <f>SUM(H151*4)+(G151*9)+(F151*4)</f>
        <v>95.9</v>
      </c>
    </row>
    <row r="152" spans="2:9" ht="33" hidden="1" customHeight="1">
      <c r="B152" s="7"/>
      <c r="C152" s="8"/>
      <c r="D152" s="8"/>
      <c r="E152" s="9"/>
      <c r="F152" s="9"/>
      <c r="G152" s="9"/>
      <c r="H152" s="9"/>
      <c r="I152" s="9">
        <f t="shared" si="16"/>
        <v>0</v>
      </c>
    </row>
    <row r="153" spans="2:9" s="2" customFormat="1" ht="34.5" customHeight="1">
      <c r="B153" s="24" t="s">
        <v>6</v>
      </c>
      <c r="C153" s="6">
        <v>810</v>
      </c>
      <c r="D153" s="28"/>
      <c r="E153" s="29"/>
      <c r="F153" s="10">
        <f>SUM(F145:F152)</f>
        <v>39.18</v>
      </c>
      <c r="G153" s="10">
        <f>SUM(G145:G152)</f>
        <v>37.750000000000007</v>
      </c>
      <c r="H153" s="10">
        <f>SUM(H145:H152)</f>
        <v>100.06</v>
      </c>
      <c r="I153" s="10">
        <f>SUM(I145:I152)</f>
        <v>896.70999999999992</v>
      </c>
    </row>
    <row r="154" spans="2:9" s="2" customFormat="1" ht="34.5" customHeight="1">
      <c r="B154" s="31" t="s">
        <v>17</v>
      </c>
      <c r="C154" s="32"/>
      <c r="D154" s="32"/>
      <c r="E154" s="33"/>
      <c r="F154" s="10">
        <f>F143+F153</f>
        <v>54.379999999999995</v>
      </c>
      <c r="G154" s="10">
        <f>G143+G153</f>
        <v>62.09</v>
      </c>
      <c r="H154" s="10">
        <f>H143+H153</f>
        <v>196.7</v>
      </c>
      <c r="I154" s="10">
        <f>I143+I153</f>
        <v>1563.1299999999999</v>
      </c>
    </row>
    <row r="155" spans="2:9" ht="24.75" customHeight="1">
      <c r="B155" s="28" t="s">
        <v>18</v>
      </c>
      <c r="C155" s="30"/>
      <c r="D155" s="30"/>
      <c r="E155" s="30"/>
      <c r="F155" s="30"/>
      <c r="G155" s="30"/>
      <c r="H155" s="30"/>
      <c r="I155" s="29"/>
    </row>
    <row r="156" spans="2:9" ht="24.75" customHeight="1">
      <c r="B156" s="28" t="s">
        <v>4</v>
      </c>
      <c r="C156" s="30"/>
      <c r="D156" s="30"/>
      <c r="E156" s="30"/>
      <c r="F156" s="30"/>
      <c r="G156" s="30"/>
      <c r="H156" s="30"/>
      <c r="I156" s="29"/>
    </row>
    <row r="157" spans="2:9" ht="33" customHeight="1">
      <c r="B157" s="7" t="s">
        <v>30</v>
      </c>
      <c r="C157" s="8" t="s">
        <v>35</v>
      </c>
      <c r="D157" s="8">
        <v>2008</v>
      </c>
      <c r="E157" s="9">
        <v>3</v>
      </c>
      <c r="F157" s="9">
        <v>4.5</v>
      </c>
      <c r="G157" s="9">
        <v>4.5</v>
      </c>
      <c r="H157" s="9">
        <v>7.4</v>
      </c>
      <c r="I157" s="9">
        <f t="shared" ref="I157:I162" si="17">SUM(H157*4)+(G157*9)+(F157*4)</f>
        <v>88.1</v>
      </c>
    </row>
    <row r="158" spans="2:9" ht="35.25" customHeight="1">
      <c r="B158" s="7" t="s">
        <v>31</v>
      </c>
      <c r="C158" s="8">
        <v>150</v>
      </c>
      <c r="D158" s="8">
        <v>2008</v>
      </c>
      <c r="E158" s="9">
        <v>189</v>
      </c>
      <c r="F158" s="9">
        <v>5.41</v>
      </c>
      <c r="G158" s="9">
        <v>6.67</v>
      </c>
      <c r="H158" s="9">
        <v>23.61</v>
      </c>
      <c r="I158" s="9">
        <f t="shared" si="17"/>
        <v>176.11</v>
      </c>
    </row>
    <row r="159" spans="2:9" ht="33" customHeight="1">
      <c r="B159" s="7" t="s">
        <v>43</v>
      </c>
      <c r="C159" s="8">
        <v>200</v>
      </c>
      <c r="D159" s="8">
        <v>2008</v>
      </c>
      <c r="E159" s="9">
        <v>430</v>
      </c>
      <c r="F159" s="9">
        <v>0.2</v>
      </c>
      <c r="G159" s="9">
        <v>0.1</v>
      </c>
      <c r="H159" s="9">
        <v>15</v>
      </c>
      <c r="I159" s="9">
        <f t="shared" si="17"/>
        <v>61.699999999999996</v>
      </c>
    </row>
    <row r="160" spans="2:9" ht="33" customHeight="1">
      <c r="B160" s="7" t="s">
        <v>33</v>
      </c>
      <c r="C160" s="8">
        <v>25</v>
      </c>
      <c r="D160" s="8" t="s">
        <v>34</v>
      </c>
      <c r="E160" s="9" t="s">
        <v>34</v>
      </c>
      <c r="F160" s="9">
        <v>2</v>
      </c>
      <c r="G160" s="9">
        <v>1.1599999999999999</v>
      </c>
      <c r="H160" s="9">
        <v>13</v>
      </c>
      <c r="I160" s="9">
        <f t="shared" si="17"/>
        <v>70.44</v>
      </c>
    </row>
    <row r="161" spans="2:9" ht="33" customHeight="1">
      <c r="B161" s="7" t="s">
        <v>130</v>
      </c>
      <c r="C161" s="8">
        <v>20</v>
      </c>
      <c r="D161" s="8" t="s">
        <v>34</v>
      </c>
      <c r="E161" s="9" t="s">
        <v>34</v>
      </c>
      <c r="F161" s="9">
        <v>1.5</v>
      </c>
      <c r="G161" s="9">
        <v>2</v>
      </c>
      <c r="H161" s="9">
        <v>14.9</v>
      </c>
      <c r="I161" s="9">
        <f t="shared" si="17"/>
        <v>83.6</v>
      </c>
    </row>
    <row r="162" spans="2:9" ht="33" customHeight="1">
      <c r="B162" s="7" t="s">
        <v>87</v>
      </c>
      <c r="C162" s="8">
        <v>100</v>
      </c>
      <c r="D162" s="8" t="s">
        <v>34</v>
      </c>
      <c r="E162" s="9" t="s">
        <v>34</v>
      </c>
      <c r="F162" s="9">
        <v>0.4</v>
      </c>
      <c r="G162" s="9">
        <v>0.3</v>
      </c>
      <c r="H162" s="9">
        <v>10.3</v>
      </c>
      <c r="I162" s="9">
        <f t="shared" si="17"/>
        <v>45.500000000000007</v>
      </c>
    </row>
    <row r="163" spans="2:9" ht="33" hidden="1" customHeight="1">
      <c r="B163" s="7"/>
      <c r="C163" s="8"/>
      <c r="D163" s="8"/>
      <c r="E163" s="9"/>
      <c r="F163" s="9"/>
      <c r="G163" s="9"/>
      <c r="H163" s="9"/>
      <c r="I163" s="9">
        <f t="shared" ref="I163:I164" si="18">SUM(H163*4)+(G163*9)+(F163*4)</f>
        <v>0</v>
      </c>
    </row>
    <row r="164" spans="2:9" ht="33" hidden="1" customHeight="1">
      <c r="B164" s="7"/>
      <c r="C164" s="8"/>
      <c r="D164" s="8"/>
      <c r="E164" s="9"/>
      <c r="F164" s="9"/>
      <c r="G164" s="9"/>
      <c r="H164" s="9"/>
      <c r="I164" s="9">
        <f t="shared" si="18"/>
        <v>0</v>
      </c>
    </row>
    <row r="165" spans="2:9" s="2" customFormat="1" ht="36" customHeight="1">
      <c r="B165" s="24" t="s">
        <v>5</v>
      </c>
      <c r="C165" s="6">
        <v>525</v>
      </c>
      <c r="D165" s="28"/>
      <c r="E165" s="29"/>
      <c r="F165" s="10">
        <f>SUM(F157:F164)</f>
        <v>14.01</v>
      </c>
      <c r="G165" s="10">
        <f>SUM(G157:G164)</f>
        <v>14.73</v>
      </c>
      <c r="H165" s="10">
        <f>SUM(H157:H164)</f>
        <v>84.21</v>
      </c>
      <c r="I165" s="10">
        <f>SUM(I157:I164)</f>
        <v>525.45000000000005</v>
      </c>
    </row>
    <row r="166" spans="2:9" ht="25.5" customHeight="1">
      <c r="B166" s="28" t="s">
        <v>1</v>
      </c>
      <c r="C166" s="30"/>
      <c r="D166" s="30"/>
      <c r="E166" s="30"/>
      <c r="F166" s="30"/>
      <c r="G166" s="30"/>
      <c r="H166" s="30"/>
      <c r="I166" s="29"/>
    </row>
    <row r="167" spans="2:9" ht="42" customHeight="1">
      <c r="B167" s="7" t="s">
        <v>85</v>
      </c>
      <c r="C167" s="8">
        <v>60</v>
      </c>
      <c r="D167" s="8">
        <v>2008</v>
      </c>
      <c r="E167" s="9">
        <v>40</v>
      </c>
      <c r="F167" s="9">
        <v>0.9</v>
      </c>
      <c r="G167" s="9">
        <v>3.06</v>
      </c>
      <c r="H167" s="9">
        <v>4.62</v>
      </c>
      <c r="I167" s="9">
        <f t="shared" ref="I167:I172" si="19">SUM(H167*4)+(G167*9)+(F167*4)</f>
        <v>49.62</v>
      </c>
    </row>
    <row r="168" spans="2:9" ht="33" customHeight="1">
      <c r="B168" s="7" t="s">
        <v>111</v>
      </c>
      <c r="C168" s="8" t="s">
        <v>124</v>
      </c>
      <c r="D168" s="8">
        <v>2008</v>
      </c>
      <c r="E168" s="9">
        <v>80</v>
      </c>
      <c r="F168" s="9">
        <v>6.8</v>
      </c>
      <c r="G168" s="9">
        <v>5.76</v>
      </c>
      <c r="H168" s="9">
        <v>8.64</v>
      </c>
      <c r="I168" s="9">
        <f t="shared" si="19"/>
        <v>113.60000000000001</v>
      </c>
    </row>
    <row r="169" spans="2:9" ht="33" customHeight="1">
      <c r="B169" s="7" t="s">
        <v>112</v>
      </c>
      <c r="C169" s="8">
        <v>250</v>
      </c>
      <c r="D169" s="8">
        <v>2017</v>
      </c>
      <c r="E169" s="9">
        <v>291</v>
      </c>
      <c r="F169" s="9">
        <v>13.79</v>
      </c>
      <c r="G169" s="9">
        <v>12.7</v>
      </c>
      <c r="H169" s="9">
        <v>45.5</v>
      </c>
      <c r="I169" s="9">
        <f t="shared" si="19"/>
        <v>351.46000000000004</v>
      </c>
    </row>
    <row r="170" spans="2:9" ht="33" customHeight="1">
      <c r="B170" s="7" t="s">
        <v>113</v>
      </c>
      <c r="C170" s="8">
        <v>200</v>
      </c>
      <c r="D170" s="8">
        <v>2008</v>
      </c>
      <c r="E170" s="9">
        <v>399</v>
      </c>
      <c r="F170" s="9">
        <v>0.5</v>
      </c>
      <c r="G170" s="9">
        <v>0.1</v>
      </c>
      <c r="H170" s="9">
        <v>34</v>
      </c>
      <c r="I170" s="9">
        <f t="shared" si="19"/>
        <v>138.9</v>
      </c>
    </row>
    <row r="171" spans="2:9" ht="38.25" customHeight="1">
      <c r="B171" s="7" t="s">
        <v>41</v>
      </c>
      <c r="C171" s="8">
        <v>40</v>
      </c>
      <c r="D171" s="8" t="s">
        <v>34</v>
      </c>
      <c r="E171" s="9" t="s">
        <v>34</v>
      </c>
      <c r="F171" s="9">
        <v>3.2</v>
      </c>
      <c r="G171" s="9">
        <v>1.7</v>
      </c>
      <c r="H171" s="9">
        <v>20.399999999999999</v>
      </c>
      <c r="I171" s="9">
        <f t="shared" si="19"/>
        <v>109.69999999999999</v>
      </c>
    </row>
    <row r="172" spans="2:9" ht="33" customHeight="1">
      <c r="B172" s="7" t="s">
        <v>33</v>
      </c>
      <c r="C172" s="8">
        <v>40</v>
      </c>
      <c r="D172" s="8" t="s">
        <v>34</v>
      </c>
      <c r="E172" s="9" t="s">
        <v>34</v>
      </c>
      <c r="F172" s="9">
        <v>2.9</v>
      </c>
      <c r="G172" s="9">
        <v>1.1000000000000001</v>
      </c>
      <c r="H172" s="9">
        <v>18.600000000000001</v>
      </c>
      <c r="I172" s="9">
        <f t="shared" si="19"/>
        <v>95.9</v>
      </c>
    </row>
    <row r="173" spans="2:9" ht="33.75" hidden="1" customHeight="1">
      <c r="B173" s="7"/>
      <c r="C173" s="8"/>
      <c r="D173" s="8"/>
      <c r="E173" s="9"/>
      <c r="F173" s="9"/>
      <c r="G173" s="9"/>
      <c r="H173" s="9"/>
      <c r="I173" s="9"/>
    </row>
    <row r="174" spans="2:9" ht="33" hidden="1" customHeight="1">
      <c r="B174" s="7"/>
      <c r="C174" s="8"/>
      <c r="D174" s="8"/>
      <c r="E174" s="9"/>
      <c r="F174" s="9"/>
      <c r="G174" s="9"/>
      <c r="H174" s="9"/>
      <c r="I174" s="9">
        <f t="shared" ref="I174" si="20">SUM(H174*4)+(G174*9)+(F174*4)</f>
        <v>0</v>
      </c>
    </row>
    <row r="175" spans="2:9" s="2" customFormat="1" ht="36" customHeight="1">
      <c r="B175" s="24" t="s">
        <v>6</v>
      </c>
      <c r="C175" s="6">
        <v>795</v>
      </c>
      <c r="D175" s="28"/>
      <c r="E175" s="29"/>
      <c r="F175" s="10">
        <f>SUM(F167:F174)</f>
        <v>28.089999999999996</v>
      </c>
      <c r="G175" s="10">
        <f>SUM(G167:G174)</f>
        <v>24.42</v>
      </c>
      <c r="H175" s="10">
        <f>SUM(H167:H174)</f>
        <v>131.76</v>
      </c>
      <c r="I175" s="10">
        <f>SUM(I167:I174)</f>
        <v>859.18</v>
      </c>
    </row>
    <row r="176" spans="2:9" s="2" customFormat="1" ht="36" customHeight="1">
      <c r="B176" s="31" t="s">
        <v>19</v>
      </c>
      <c r="C176" s="32"/>
      <c r="D176" s="32"/>
      <c r="E176" s="33"/>
      <c r="F176" s="10">
        <f>F165+F175</f>
        <v>42.099999999999994</v>
      </c>
      <c r="G176" s="10">
        <f>G165+G175</f>
        <v>39.150000000000006</v>
      </c>
      <c r="H176" s="10">
        <f>H165+H175</f>
        <v>215.96999999999997</v>
      </c>
      <c r="I176" s="10">
        <f>I165+I175</f>
        <v>1384.63</v>
      </c>
    </row>
    <row r="177" spans="2:9" ht="25.5" customHeight="1">
      <c r="B177" s="28" t="s">
        <v>20</v>
      </c>
      <c r="C177" s="30"/>
      <c r="D177" s="30"/>
      <c r="E177" s="30"/>
      <c r="F177" s="30"/>
      <c r="G177" s="30"/>
      <c r="H177" s="30"/>
      <c r="I177" s="29"/>
    </row>
    <row r="178" spans="2:9" ht="25.5" customHeight="1">
      <c r="B178" s="28" t="s">
        <v>4</v>
      </c>
      <c r="C178" s="30"/>
      <c r="D178" s="30"/>
      <c r="E178" s="30"/>
      <c r="F178" s="30"/>
      <c r="G178" s="30"/>
      <c r="H178" s="30"/>
      <c r="I178" s="29"/>
    </row>
    <row r="179" spans="2:9" ht="33" customHeight="1">
      <c r="B179" s="7" t="s">
        <v>62</v>
      </c>
      <c r="C179" s="25" t="s">
        <v>63</v>
      </c>
      <c r="D179" s="8">
        <v>2008</v>
      </c>
      <c r="E179" s="9">
        <v>2</v>
      </c>
      <c r="F179" s="9">
        <v>1.2</v>
      </c>
      <c r="G179" s="9">
        <v>4.3</v>
      </c>
      <c r="H179" s="9">
        <v>22</v>
      </c>
      <c r="I179" s="9">
        <f>SUM(H179*4)+(G179*9)+(F179*4)</f>
        <v>131.5</v>
      </c>
    </row>
    <row r="180" spans="2:9" ht="37.5" customHeight="1">
      <c r="B180" s="7" t="s">
        <v>137</v>
      </c>
      <c r="C180" s="8">
        <v>170</v>
      </c>
      <c r="D180" s="8">
        <v>2008</v>
      </c>
      <c r="E180" s="9">
        <v>225</v>
      </c>
      <c r="F180" s="9">
        <v>20.399999999999999</v>
      </c>
      <c r="G180" s="9">
        <v>15.42</v>
      </c>
      <c r="H180" s="9">
        <v>29.17</v>
      </c>
      <c r="I180" s="9">
        <f>SUM(H180*4)+(G180*9)+(F180*4)</f>
        <v>337.06</v>
      </c>
    </row>
    <row r="181" spans="2:9" ht="33" customHeight="1">
      <c r="B181" s="7" t="s">
        <v>54</v>
      </c>
      <c r="C181" s="8" t="s">
        <v>55</v>
      </c>
      <c r="D181" s="8">
        <v>2008</v>
      </c>
      <c r="E181" s="9">
        <v>431</v>
      </c>
      <c r="F181" s="9">
        <v>0.3</v>
      </c>
      <c r="G181" s="9">
        <v>0.1</v>
      </c>
      <c r="H181" s="9">
        <v>15.2</v>
      </c>
      <c r="I181" s="9">
        <f>SUM(H181*4)+(G181*9)+(F181*4)</f>
        <v>62.9</v>
      </c>
    </row>
    <row r="182" spans="2:9" ht="33" customHeight="1">
      <c r="B182" s="7" t="s">
        <v>33</v>
      </c>
      <c r="C182" s="8">
        <v>25</v>
      </c>
      <c r="D182" s="8" t="s">
        <v>34</v>
      </c>
      <c r="E182" s="9" t="s">
        <v>34</v>
      </c>
      <c r="F182" s="9">
        <v>2</v>
      </c>
      <c r="G182" s="9">
        <v>1.1599999999999999</v>
      </c>
      <c r="H182" s="9">
        <v>13</v>
      </c>
      <c r="I182" s="9">
        <f>SUM(H182*4)+(G182*9)+(F182*4)</f>
        <v>70.44</v>
      </c>
    </row>
    <row r="183" spans="2:9" ht="33" customHeight="1">
      <c r="B183" s="7" t="s">
        <v>89</v>
      </c>
      <c r="C183" s="8">
        <v>100</v>
      </c>
      <c r="D183" s="8" t="s">
        <v>34</v>
      </c>
      <c r="E183" s="8" t="s">
        <v>34</v>
      </c>
      <c r="F183" s="9">
        <v>0.6</v>
      </c>
      <c r="G183" s="9">
        <v>0.13</v>
      </c>
      <c r="H183" s="9">
        <v>5.13</v>
      </c>
      <c r="I183" s="9">
        <f>SUM(H183*4)+(G183*9)+(F183*4)</f>
        <v>24.089999999999996</v>
      </c>
    </row>
    <row r="184" spans="2:9" ht="33" hidden="1" customHeight="1">
      <c r="B184" s="7"/>
      <c r="C184" s="8"/>
      <c r="D184" s="8"/>
      <c r="E184" s="9"/>
      <c r="F184" s="9"/>
      <c r="G184" s="9"/>
      <c r="H184" s="9"/>
      <c r="I184" s="9">
        <f t="shared" ref="I184:I185" si="21">SUM(H184*4)+(G184*9)+(F184*4)</f>
        <v>0</v>
      </c>
    </row>
    <row r="185" spans="2:9" ht="33" hidden="1" customHeight="1">
      <c r="B185" s="7"/>
      <c r="C185" s="8"/>
      <c r="D185" s="8"/>
      <c r="E185" s="9"/>
      <c r="F185" s="9"/>
      <c r="G185" s="9"/>
      <c r="H185" s="9"/>
      <c r="I185" s="9">
        <f t="shared" si="21"/>
        <v>0</v>
      </c>
    </row>
    <row r="186" spans="2:9" s="2" customFormat="1" ht="35.25" customHeight="1">
      <c r="B186" s="24" t="s">
        <v>5</v>
      </c>
      <c r="C186" s="6">
        <v>537</v>
      </c>
      <c r="D186" s="30"/>
      <c r="E186" s="29"/>
      <c r="F186" s="10">
        <f>SUM(F179:F185)</f>
        <v>24.5</v>
      </c>
      <c r="G186" s="10">
        <f>SUM(G179:G185)</f>
        <v>21.11</v>
      </c>
      <c r="H186" s="10">
        <f>SUM(H179:H185)</f>
        <v>84.5</v>
      </c>
      <c r="I186" s="10">
        <f>SUM(I179:I185)</f>
        <v>625.99000000000012</v>
      </c>
    </row>
    <row r="187" spans="2:9" ht="25.5" customHeight="1">
      <c r="B187" s="28" t="s">
        <v>1</v>
      </c>
      <c r="C187" s="30"/>
      <c r="D187" s="30"/>
      <c r="E187" s="30"/>
      <c r="F187" s="30"/>
      <c r="G187" s="30"/>
      <c r="H187" s="30"/>
      <c r="I187" s="29"/>
    </row>
    <row r="188" spans="2:9" ht="33" customHeight="1">
      <c r="B188" s="7" t="s">
        <v>114</v>
      </c>
      <c r="C188" s="8">
        <v>60</v>
      </c>
      <c r="D188" s="8">
        <v>2008</v>
      </c>
      <c r="E188" s="9">
        <v>51</v>
      </c>
      <c r="F188" s="9">
        <v>0.84</v>
      </c>
      <c r="G188" s="9">
        <v>6.06</v>
      </c>
      <c r="H188" s="9">
        <v>3.96</v>
      </c>
      <c r="I188" s="9">
        <f t="shared" ref="I188:I194" si="22">SUM(H188*4)+(G188*9)+(F188*4)</f>
        <v>73.739999999999995</v>
      </c>
    </row>
    <row r="189" spans="2:9" ht="33" customHeight="1">
      <c r="B189" s="7" t="s">
        <v>66</v>
      </c>
      <c r="C189" s="8" t="s">
        <v>124</v>
      </c>
      <c r="D189" s="8">
        <v>2008</v>
      </c>
      <c r="E189" s="9">
        <v>95</v>
      </c>
      <c r="F189" s="9">
        <v>2.4</v>
      </c>
      <c r="G189" s="9">
        <v>3.36</v>
      </c>
      <c r="H189" s="9">
        <v>8.16</v>
      </c>
      <c r="I189" s="9">
        <f t="shared" si="22"/>
        <v>72.47999999999999</v>
      </c>
    </row>
    <row r="190" spans="2:9" ht="33" customHeight="1">
      <c r="B190" s="7" t="s">
        <v>115</v>
      </c>
      <c r="C190" s="8">
        <v>90</v>
      </c>
      <c r="D190" s="8">
        <v>2008</v>
      </c>
      <c r="E190" s="9">
        <v>317</v>
      </c>
      <c r="F190" s="9">
        <v>12.87</v>
      </c>
      <c r="G190" s="9">
        <v>13.68</v>
      </c>
      <c r="H190" s="9">
        <v>8.69</v>
      </c>
      <c r="I190" s="9">
        <f t="shared" si="22"/>
        <v>209.35999999999999</v>
      </c>
    </row>
    <row r="191" spans="2:9" ht="33" customHeight="1">
      <c r="B191" s="7" t="s">
        <v>69</v>
      </c>
      <c r="C191" s="8">
        <v>150</v>
      </c>
      <c r="D191" s="8">
        <v>2008</v>
      </c>
      <c r="E191" s="9">
        <v>351</v>
      </c>
      <c r="F191" s="9">
        <v>3.4</v>
      </c>
      <c r="G191" s="9">
        <v>6.7</v>
      </c>
      <c r="H191" s="9">
        <v>13.1</v>
      </c>
      <c r="I191" s="9">
        <f t="shared" si="22"/>
        <v>126.3</v>
      </c>
    </row>
    <row r="192" spans="2:9" ht="33" customHeight="1">
      <c r="B192" s="7" t="s">
        <v>99</v>
      </c>
      <c r="C192" s="8">
        <v>200</v>
      </c>
      <c r="D192" s="8">
        <v>2008</v>
      </c>
      <c r="E192" s="9">
        <v>442</v>
      </c>
      <c r="F192" s="9">
        <v>1</v>
      </c>
      <c r="G192" s="9">
        <v>0.2</v>
      </c>
      <c r="H192" s="9">
        <v>18</v>
      </c>
      <c r="I192" s="9">
        <f t="shared" si="22"/>
        <v>77.8</v>
      </c>
    </row>
    <row r="193" spans="2:9" ht="39.75" customHeight="1">
      <c r="B193" s="7" t="s">
        <v>41</v>
      </c>
      <c r="C193" s="8">
        <v>40</v>
      </c>
      <c r="D193" s="8" t="s">
        <v>34</v>
      </c>
      <c r="E193" s="9" t="s">
        <v>34</v>
      </c>
      <c r="F193" s="9">
        <v>3.2</v>
      </c>
      <c r="G193" s="9">
        <v>1.7</v>
      </c>
      <c r="H193" s="9">
        <v>20.399999999999999</v>
      </c>
      <c r="I193" s="9">
        <f t="shared" si="22"/>
        <v>109.69999999999999</v>
      </c>
    </row>
    <row r="194" spans="2:9" ht="33" customHeight="1">
      <c r="B194" s="7" t="s">
        <v>33</v>
      </c>
      <c r="C194" s="8">
        <v>40</v>
      </c>
      <c r="D194" s="8" t="s">
        <v>34</v>
      </c>
      <c r="E194" s="9" t="s">
        <v>34</v>
      </c>
      <c r="F194" s="9">
        <v>2.9</v>
      </c>
      <c r="G194" s="9">
        <v>1.1000000000000001</v>
      </c>
      <c r="H194" s="9">
        <v>18.600000000000001</v>
      </c>
      <c r="I194" s="9">
        <f t="shared" si="22"/>
        <v>95.9</v>
      </c>
    </row>
    <row r="195" spans="2:9" ht="33" hidden="1" customHeight="1">
      <c r="B195" s="7"/>
      <c r="C195" s="8"/>
      <c r="D195" s="8"/>
      <c r="E195" s="9"/>
      <c r="F195" s="9"/>
      <c r="G195" s="9"/>
      <c r="H195" s="9"/>
      <c r="I195" s="9">
        <f t="shared" ref="I195:I196" si="23">SUM(H195*4)+(G195*9)+(F195*4)</f>
        <v>0</v>
      </c>
    </row>
    <row r="196" spans="2:9" ht="33" hidden="1" customHeight="1">
      <c r="B196" s="7"/>
      <c r="C196" s="8"/>
      <c r="D196" s="8"/>
      <c r="E196" s="9"/>
      <c r="F196" s="9"/>
      <c r="G196" s="9"/>
      <c r="H196" s="9"/>
      <c r="I196" s="9">
        <f t="shared" si="23"/>
        <v>0</v>
      </c>
    </row>
    <row r="197" spans="2:9" s="2" customFormat="1" ht="36.75" customHeight="1">
      <c r="B197" s="24" t="s">
        <v>6</v>
      </c>
      <c r="C197" s="6">
        <v>785</v>
      </c>
      <c r="D197" s="28"/>
      <c r="E197" s="29"/>
      <c r="F197" s="10">
        <f>SUM(F188:F196)</f>
        <v>26.609999999999996</v>
      </c>
      <c r="G197" s="10">
        <f>SUM(G188:G196)</f>
        <v>32.799999999999997</v>
      </c>
      <c r="H197" s="10">
        <f>SUM(H188:H196)</f>
        <v>90.91</v>
      </c>
      <c r="I197" s="10">
        <f>SUM(I188:I196)</f>
        <v>765.27999999999986</v>
      </c>
    </row>
    <row r="198" spans="2:9" s="2" customFormat="1" ht="36.75" customHeight="1">
      <c r="B198" s="31" t="s">
        <v>21</v>
      </c>
      <c r="C198" s="32"/>
      <c r="D198" s="32"/>
      <c r="E198" s="33"/>
      <c r="F198" s="10">
        <f>F186+F197</f>
        <v>51.11</v>
      </c>
      <c r="G198" s="10">
        <f>G186+G197</f>
        <v>53.91</v>
      </c>
      <c r="H198" s="10">
        <f>H186+H197</f>
        <v>175.41</v>
      </c>
      <c r="I198" s="10">
        <f>I186+I197</f>
        <v>1391.27</v>
      </c>
    </row>
    <row r="199" spans="2:9" ht="25.5" customHeight="1">
      <c r="B199" s="28" t="s">
        <v>22</v>
      </c>
      <c r="C199" s="30"/>
      <c r="D199" s="30"/>
      <c r="E199" s="30"/>
      <c r="F199" s="30"/>
      <c r="G199" s="30"/>
      <c r="H199" s="30"/>
      <c r="I199" s="29"/>
    </row>
    <row r="200" spans="2:9" ht="25.5" customHeight="1">
      <c r="B200" s="28" t="s">
        <v>4</v>
      </c>
      <c r="C200" s="30"/>
      <c r="D200" s="30"/>
      <c r="E200" s="30"/>
      <c r="F200" s="30"/>
      <c r="G200" s="30"/>
      <c r="H200" s="30"/>
      <c r="I200" s="29"/>
    </row>
    <row r="201" spans="2:9" ht="33" customHeight="1">
      <c r="B201" s="7" t="s">
        <v>53</v>
      </c>
      <c r="C201" s="25" t="s">
        <v>86</v>
      </c>
      <c r="D201" s="8">
        <v>2008</v>
      </c>
      <c r="E201" s="9">
        <v>1</v>
      </c>
      <c r="F201" s="9">
        <v>1.1000000000000001</v>
      </c>
      <c r="G201" s="9">
        <v>8.4</v>
      </c>
      <c r="H201" s="9">
        <v>7.5</v>
      </c>
      <c r="I201" s="9">
        <f>SUM(H201*4)+(G201*9)+(F201*4)</f>
        <v>110.00000000000001</v>
      </c>
    </row>
    <row r="202" spans="2:9" ht="36.75" customHeight="1">
      <c r="B202" s="7" t="s">
        <v>92</v>
      </c>
      <c r="C202" s="8">
        <v>150</v>
      </c>
      <c r="D202" s="8">
        <v>2008</v>
      </c>
      <c r="E202" s="9">
        <v>189</v>
      </c>
      <c r="F202" s="9">
        <v>3.77</v>
      </c>
      <c r="G202" s="9">
        <v>6.09</v>
      </c>
      <c r="H202" s="9">
        <v>20.9</v>
      </c>
      <c r="I202" s="9">
        <f>SUM(H202*4)+(G202*9)+(F202*4)</f>
        <v>153.49</v>
      </c>
    </row>
    <row r="203" spans="2:9" ht="33" customHeight="1">
      <c r="B203" s="7" t="s">
        <v>50</v>
      </c>
      <c r="C203" s="8">
        <v>200</v>
      </c>
      <c r="D203" s="8">
        <v>2008</v>
      </c>
      <c r="E203" s="9">
        <v>432</v>
      </c>
      <c r="F203" s="9">
        <v>1.5</v>
      </c>
      <c r="G203" s="9">
        <v>1.3</v>
      </c>
      <c r="H203" s="9">
        <v>22.4</v>
      </c>
      <c r="I203" s="9">
        <f>SUM(H203*4)+(G203*9)+(F203*4)</f>
        <v>107.3</v>
      </c>
    </row>
    <row r="204" spans="2:9" ht="33" customHeight="1">
      <c r="B204" s="7" t="s">
        <v>33</v>
      </c>
      <c r="C204" s="8">
        <v>25</v>
      </c>
      <c r="D204" s="8" t="s">
        <v>34</v>
      </c>
      <c r="E204" s="9" t="s">
        <v>34</v>
      </c>
      <c r="F204" s="9">
        <v>2</v>
      </c>
      <c r="G204" s="9">
        <v>1.1599999999999999</v>
      </c>
      <c r="H204" s="9">
        <v>13</v>
      </c>
      <c r="I204" s="9">
        <f>SUM(H204*4)+(G204*9)+(F204*4)</f>
        <v>70.44</v>
      </c>
    </row>
    <row r="205" spans="2:9" ht="33" customHeight="1">
      <c r="B205" s="7" t="s">
        <v>36</v>
      </c>
      <c r="C205" s="8">
        <v>100</v>
      </c>
      <c r="D205" s="8" t="s">
        <v>34</v>
      </c>
      <c r="E205" s="9" t="s">
        <v>34</v>
      </c>
      <c r="F205" s="9">
        <v>0.4</v>
      </c>
      <c r="G205" s="9">
        <v>0.4</v>
      </c>
      <c r="H205" s="9">
        <v>9.8000000000000007</v>
      </c>
      <c r="I205" s="9">
        <f>SUM(H205*4)+(G205*9)+(F205*4)</f>
        <v>44.400000000000006</v>
      </c>
    </row>
    <row r="206" spans="2:9" ht="33" hidden="1" customHeight="1">
      <c r="B206" s="7"/>
      <c r="C206" s="8"/>
      <c r="D206" s="8"/>
      <c r="E206" s="9"/>
      <c r="F206" s="9"/>
      <c r="G206" s="9"/>
      <c r="H206" s="9"/>
      <c r="I206" s="9">
        <f t="shared" ref="I206:I207" si="24">SUM(H206*4)+(G206*9)+(F206*4)</f>
        <v>0</v>
      </c>
    </row>
    <row r="207" spans="2:9" ht="33" hidden="1" customHeight="1">
      <c r="B207" s="7"/>
      <c r="C207" s="8"/>
      <c r="D207" s="8"/>
      <c r="E207" s="9"/>
      <c r="F207" s="9"/>
      <c r="G207" s="9"/>
      <c r="H207" s="9"/>
      <c r="I207" s="9">
        <f t="shared" si="24"/>
        <v>0</v>
      </c>
    </row>
    <row r="208" spans="2:9" s="2" customFormat="1" ht="35.25" customHeight="1">
      <c r="B208" s="24" t="s">
        <v>5</v>
      </c>
      <c r="C208" s="6">
        <v>500</v>
      </c>
      <c r="D208" s="28"/>
      <c r="E208" s="29"/>
      <c r="F208" s="10">
        <f>SUM(F201:F207)</f>
        <v>8.7700000000000014</v>
      </c>
      <c r="G208" s="10">
        <f>SUM(G201:G207)</f>
        <v>17.349999999999998</v>
      </c>
      <c r="H208" s="10">
        <f>SUM(H201:H207)</f>
        <v>73.599999999999994</v>
      </c>
      <c r="I208" s="10">
        <f>SUM(I201:I207)</f>
        <v>485.63</v>
      </c>
    </row>
    <row r="209" spans="2:9" ht="24" customHeight="1">
      <c r="B209" s="28" t="s">
        <v>1</v>
      </c>
      <c r="C209" s="30"/>
      <c r="D209" s="30"/>
      <c r="E209" s="30"/>
      <c r="F209" s="30"/>
      <c r="G209" s="30"/>
      <c r="H209" s="30"/>
      <c r="I209" s="29"/>
    </row>
    <row r="210" spans="2:9" ht="44.25" customHeight="1">
      <c r="B210" s="7" t="s">
        <v>116</v>
      </c>
      <c r="C210" s="8">
        <v>60</v>
      </c>
      <c r="D210" s="8">
        <v>2017</v>
      </c>
      <c r="E210" s="9">
        <v>40</v>
      </c>
      <c r="F210" s="9">
        <v>1.64</v>
      </c>
      <c r="G210" s="9">
        <v>4.2300000000000004</v>
      </c>
      <c r="H210" s="9">
        <v>5.76</v>
      </c>
      <c r="I210" s="9">
        <f t="shared" ref="I210:I217" si="25">SUM(H210*4)+(G210*9)+(F210*4)</f>
        <v>67.67</v>
      </c>
    </row>
    <row r="211" spans="2:9" ht="39" customHeight="1">
      <c r="B211" s="7" t="s">
        <v>68</v>
      </c>
      <c r="C211" s="8" t="s">
        <v>124</v>
      </c>
      <c r="D211" s="8">
        <v>2008</v>
      </c>
      <c r="E211" s="9">
        <v>84</v>
      </c>
      <c r="F211" s="9">
        <v>2.48</v>
      </c>
      <c r="G211" s="9">
        <v>4.4800000000000004</v>
      </c>
      <c r="H211" s="9">
        <v>6.4</v>
      </c>
      <c r="I211" s="9">
        <f t="shared" si="25"/>
        <v>75.840000000000018</v>
      </c>
    </row>
    <row r="212" spans="2:9" ht="33" customHeight="1">
      <c r="B212" s="7" t="s">
        <v>117</v>
      </c>
      <c r="C212" s="8" t="s">
        <v>126</v>
      </c>
      <c r="D212" s="8">
        <v>2008</v>
      </c>
      <c r="E212" s="9">
        <v>231</v>
      </c>
      <c r="F212" s="9">
        <v>15.26</v>
      </c>
      <c r="G212" s="9">
        <v>6.72</v>
      </c>
      <c r="H212" s="9">
        <v>5.74</v>
      </c>
      <c r="I212" s="9">
        <f t="shared" si="25"/>
        <v>144.47999999999999</v>
      </c>
    </row>
    <row r="213" spans="2:9" ht="33" customHeight="1">
      <c r="B213" s="7" t="s">
        <v>45</v>
      </c>
      <c r="C213" s="8">
        <v>150</v>
      </c>
      <c r="D213" s="8">
        <v>2008</v>
      </c>
      <c r="E213" s="9">
        <v>333</v>
      </c>
      <c r="F213" s="9">
        <v>2.9</v>
      </c>
      <c r="G213" s="9">
        <v>4.7</v>
      </c>
      <c r="H213" s="9">
        <v>23.5</v>
      </c>
      <c r="I213" s="9">
        <f t="shared" si="25"/>
        <v>147.9</v>
      </c>
    </row>
    <row r="214" spans="2:9" ht="33" customHeight="1">
      <c r="B214" s="7" t="s">
        <v>95</v>
      </c>
      <c r="C214" s="8">
        <v>200</v>
      </c>
      <c r="D214" s="8">
        <v>2008</v>
      </c>
      <c r="E214" s="9">
        <v>441</v>
      </c>
      <c r="F214" s="9">
        <v>0.7</v>
      </c>
      <c r="G214" s="9">
        <v>0.3</v>
      </c>
      <c r="H214" s="9">
        <v>24.4</v>
      </c>
      <c r="I214" s="9">
        <f t="shared" si="25"/>
        <v>103.1</v>
      </c>
    </row>
    <row r="215" spans="2:9" ht="37.5" customHeight="1">
      <c r="B215" s="7" t="s">
        <v>41</v>
      </c>
      <c r="C215" s="8">
        <v>40</v>
      </c>
      <c r="D215" s="8" t="s">
        <v>34</v>
      </c>
      <c r="E215" s="9" t="s">
        <v>34</v>
      </c>
      <c r="F215" s="9">
        <v>3.2</v>
      </c>
      <c r="G215" s="9">
        <v>1.7</v>
      </c>
      <c r="H215" s="9">
        <v>20.399999999999999</v>
      </c>
      <c r="I215" s="9">
        <f t="shared" si="25"/>
        <v>109.69999999999999</v>
      </c>
    </row>
    <row r="216" spans="2:9" ht="33" customHeight="1">
      <c r="B216" s="7" t="s">
        <v>33</v>
      </c>
      <c r="C216" s="8">
        <v>40</v>
      </c>
      <c r="D216" s="8" t="s">
        <v>34</v>
      </c>
      <c r="E216" s="9" t="s">
        <v>34</v>
      </c>
      <c r="F216" s="9">
        <v>2.9</v>
      </c>
      <c r="G216" s="9">
        <v>1.1000000000000001</v>
      </c>
      <c r="H216" s="9">
        <v>18.600000000000001</v>
      </c>
      <c r="I216" s="9">
        <f t="shared" si="25"/>
        <v>95.9</v>
      </c>
    </row>
    <row r="217" spans="2:9" ht="37.5" customHeight="1">
      <c r="B217" s="7" t="s">
        <v>100</v>
      </c>
      <c r="C217" s="8" t="s">
        <v>46</v>
      </c>
      <c r="D217" s="8" t="s">
        <v>34</v>
      </c>
      <c r="E217" s="9" t="s">
        <v>34</v>
      </c>
      <c r="F217" s="9">
        <v>3.7</v>
      </c>
      <c r="G217" s="9">
        <v>2.5</v>
      </c>
      <c r="H217" s="9">
        <v>4.9000000000000004</v>
      </c>
      <c r="I217" s="9">
        <f t="shared" si="25"/>
        <v>56.900000000000006</v>
      </c>
    </row>
    <row r="218" spans="2:9" ht="33" hidden="1" customHeight="1">
      <c r="B218" s="7"/>
      <c r="C218" s="8"/>
      <c r="D218" s="8"/>
      <c r="E218" s="9"/>
      <c r="F218" s="9"/>
      <c r="G218" s="9"/>
      <c r="H218" s="9"/>
      <c r="I218" s="9">
        <f t="shared" ref="I218" si="26">SUM(H218*4)+(G218*9)+(F218*4)</f>
        <v>0</v>
      </c>
    </row>
    <row r="219" spans="2:9" s="2" customFormat="1" ht="36" customHeight="1">
      <c r="B219" s="24" t="s">
        <v>6</v>
      </c>
      <c r="C219" s="6">
        <v>935</v>
      </c>
      <c r="D219" s="28"/>
      <c r="E219" s="29"/>
      <c r="F219" s="10">
        <f>SUM(F210:F218)</f>
        <v>32.779999999999994</v>
      </c>
      <c r="G219" s="10">
        <f>SUM(G210:G218)</f>
        <v>25.73</v>
      </c>
      <c r="H219" s="10">
        <f>SUM(H210:H218)</f>
        <v>109.69999999999999</v>
      </c>
      <c r="I219" s="10">
        <f>SUM(I210:I218)</f>
        <v>801.49</v>
      </c>
    </row>
    <row r="220" spans="2:9" s="2" customFormat="1" ht="36" customHeight="1">
      <c r="B220" s="31" t="s">
        <v>23</v>
      </c>
      <c r="C220" s="32"/>
      <c r="D220" s="32"/>
      <c r="E220" s="33"/>
      <c r="F220" s="10">
        <f>F208+F219</f>
        <v>41.55</v>
      </c>
      <c r="G220" s="10">
        <f>G208+G219</f>
        <v>43.08</v>
      </c>
      <c r="H220" s="10">
        <f>H208+H219</f>
        <v>183.29999999999998</v>
      </c>
      <c r="I220" s="10">
        <f>I208+I219</f>
        <v>1287.1199999999999</v>
      </c>
    </row>
    <row r="221" spans="2:9" ht="24.75" customHeight="1">
      <c r="B221" s="28" t="s">
        <v>24</v>
      </c>
      <c r="C221" s="30"/>
      <c r="D221" s="30"/>
      <c r="E221" s="30"/>
      <c r="F221" s="30"/>
      <c r="G221" s="30"/>
      <c r="H221" s="30"/>
      <c r="I221" s="29"/>
    </row>
    <row r="222" spans="2:9" ht="24.75" customHeight="1">
      <c r="B222" s="28" t="s">
        <v>4</v>
      </c>
      <c r="C222" s="30"/>
      <c r="D222" s="30"/>
      <c r="E222" s="30"/>
      <c r="F222" s="30"/>
      <c r="G222" s="30"/>
      <c r="H222" s="30"/>
      <c r="I222" s="29"/>
    </row>
    <row r="223" spans="2:9" ht="33" customHeight="1">
      <c r="B223" s="7" t="s">
        <v>30</v>
      </c>
      <c r="C223" s="8" t="s">
        <v>35</v>
      </c>
      <c r="D223" s="8">
        <v>2008</v>
      </c>
      <c r="E223" s="9">
        <v>3</v>
      </c>
      <c r="F223" s="9">
        <v>4.5</v>
      </c>
      <c r="G223" s="9">
        <v>4.5</v>
      </c>
      <c r="H223" s="9">
        <v>7.4</v>
      </c>
      <c r="I223" s="9">
        <f>SUM(H223*4)+(G223*9)+(F223*4)</f>
        <v>88.1</v>
      </c>
    </row>
    <row r="224" spans="2:9" ht="33" customHeight="1">
      <c r="B224" s="7" t="s">
        <v>61</v>
      </c>
      <c r="C224" s="8">
        <v>150</v>
      </c>
      <c r="D224" s="8">
        <v>2008</v>
      </c>
      <c r="E224" s="9">
        <v>214</v>
      </c>
      <c r="F224" s="9">
        <v>14.45</v>
      </c>
      <c r="G224" s="9">
        <v>23.85</v>
      </c>
      <c r="H224" s="9">
        <v>2.73</v>
      </c>
      <c r="I224" s="9">
        <f>SUM(H224*4)+(G224*9)+(F224*4)</f>
        <v>283.37</v>
      </c>
    </row>
    <row r="225" spans="2:9" ht="33" customHeight="1">
      <c r="B225" s="7" t="s">
        <v>32</v>
      </c>
      <c r="C225" s="8">
        <v>200</v>
      </c>
      <c r="D225" s="8">
        <v>2008</v>
      </c>
      <c r="E225" s="9">
        <v>433</v>
      </c>
      <c r="F225" s="9">
        <v>2.9</v>
      </c>
      <c r="G225" s="9">
        <v>2.5</v>
      </c>
      <c r="H225" s="9">
        <v>24.8</v>
      </c>
      <c r="I225" s="9">
        <f>SUM(H225*4)+(G225*9)+(F225*4)</f>
        <v>133.30000000000001</v>
      </c>
    </row>
    <row r="226" spans="2:9" ht="33" customHeight="1">
      <c r="B226" s="7" t="s">
        <v>33</v>
      </c>
      <c r="C226" s="8">
        <v>25</v>
      </c>
      <c r="D226" s="8" t="s">
        <v>34</v>
      </c>
      <c r="E226" s="9" t="s">
        <v>34</v>
      </c>
      <c r="F226" s="9">
        <v>2</v>
      </c>
      <c r="G226" s="9">
        <v>1.1599999999999999</v>
      </c>
      <c r="H226" s="9">
        <v>13</v>
      </c>
      <c r="I226" s="9">
        <f>SUM(H226*4)+(G226*9)+(F226*4)</f>
        <v>70.44</v>
      </c>
    </row>
    <row r="227" spans="2:9" ht="33" customHeight="1">
      <c r="B227" s="7" t="s">
        <v>44</v>
      </c>
      <c r="C227" s="8">
        <v>100</v>
      </c>
      <c r="D227" s="8" t="s">
        <v>34</v>
      </c>
      <c r="E227" s="9" t="s">
        <v>34</v>
      </c>
      <c r="F227" s="9">
        <v>0.53</v>
      </c>
      <c r="G227" s="9">
        <v>0.13</v>
      </c>
      <c r="H227" s="9">
        <v>5.03</v>
      </c>
      <c r="I227" s="9">
        <f>SUM(H227*4)+(G227*9)+(F227*4)</f>
        <v>23.41</v>
      </c>
    </row>
    <row r="228" spans="2:9" ht="33" hidden="1" customHeight="1">
      <c r="B228" s="7"/>
      <c r="C228" s="8"/>
      <c r="D228" s="8"/>
      <c r="E228" s="9"/>
      <c r="F228" s="9"/>
      <c r="G228" s="9"/>
      <c r="H228" s="9"/>
      <c r="I228" s="9">
        <f t="shared" ref="I228:I229" si="27">SUM(H228*4)+(G228*9)+(F228*4)</f>
        <v>0</v>
      </c>
    </row>
    <row r="229" spans="2:9" ht="33" hidden="1" customHeight="1">
      <c r="B229" s="7"/>
      <c r="C229" s="8"/>
      <c r="D229" s="8"/>
      <c r="E229" s="9"/>
      <c r="F229" s="9"/>
      <c r="G229" s="9"/>
      <c r="H229" s="9"/>
      <c r="I229" s="9">
        <f t="shared" si="27"/>
        <v>0</v>
      </c>
    </row>
    <row r="230" spans="2:9" s="2" customFormat="1" ht="36.75" customHeight="1">
      <c r="B230" s="24" t="s">
        <v>5</v>
      </c>
      <c r="C230" s="6">
        <v>505</v>
      </c>
      <c r="D230" s="28"/>
      <c r="E230" s="29"/>
      <c r="F230" s="10">
        <f>SUM(F223:F229)</f>
        <v>24.38</v>
      </c>
      <c r="G230" s="10">
        <f>SUM(G223:G229)</f>
        <v>32.14</v>
      </c>
      <c r="H230" s="10">
        <f>SUM(H223:H229)</f>
        <v>52.96</v>
      </c>
      <c r="I230" s="10">
        <f>SUM(I223:I229)</f>
        <v>598.62</v>
      </c>
    </row>
    <row r="231" spans="2:9" ht="27.75" customHeight="1">
      <c r="B231" s="28" t="s">
        <v>1</v>
      </c>
      <c r="C231" s="30"/>
      <c r="D231" s="30"/>
      <c r="E231" s="30"/>
      <c r="F231" s="30"/>
      <c r="G231" s="30"/>
      <c r="H231" s="30"/>
      <c r="I231" s="29"/>
    </row>
    <row r="232" spans="2:9" ht="33" customHeight="1">
      <c r="B232" s="7" t="s">
        <v>56</v>
      </c>
      <c r="C232" s="8">
        <v>60</v>
      </c>
      <c r="D232" s="8">
        <v>2008</v>
      </c>
      <c r="E232" s="9">
        <v>56</v>
      </c>
      <c r="F232" s="9">
        <v>2.2799999999999998</v>
      </c>
      <c r="G232" s="9">
        <v>4.8600000000000003</v>
      </c>
      <c r="H232" s="9">
        <v>4.5</v>
      </c>
      <c r="I232" s="9">
        <f t="shared" ref="I232:I238" si="28">SUM(H232*4)+(G232*9)+(F232*4)</f>
        <v>70.86</v>
      </c>
    </row>
    <row r="233" spans="2:9" ht="33" customHeight="1">
      <c r="B233" s="7" t="s">
        <v>67</v>
      </c>
      <c r="C233" s="8">
        <v>200</v>
      </c>
      <c r="D233" s="8">
        <v>2008</v>
      </c>
      <c r="E233" s="9">
        <v>99</v>
      </c>
      <c r="F233" s="9">
        <v>5.12</v>
      </c>
      <c r="G233" s="9">
        <v>3.6</v>
      </c>
      <c r="H233" s="9">
        <v>14.88</v>
      </c>
      <c r="I233" s="9">
        <f t="shared" si="28"/>
        <v>112.4</v>
      </c>
    </row>
    <row r="234" spans="2:9" ht="33" customHeight="1">
      <c r="B234" s="7" t="s">
        <v>118</v>
      </c>
      <c r="C234" s="8">
        <v>90</v>
      </c>
      <c r="D234" s="8">
        <v>2017</v>
      </c>
      <c r="E234" s="9">
        <v>268</v>
      </c>
      <c r="F234" s="9">
        <v>14.13</v>
      </c>
      <c r="G234" s="9">
        <v>20.25</v>
      </c>
      <c r="H234" s="9">
        <v>11.88</v>
      </c>
      <c r="I234" s="9">
        <f t="shared" si="28"/>
        <v>286.29000000000002</v>
      </c>
    </row>
    <row r="235" spans="2:9" ht="33" customHeight="1">
      <c r="B235" s="7" t="s">
        <v>71</v>
      </c>
      <c r="C235" s="8">
        <v>150</v>
      </c>
      <c r="D235" s="8">
        <v>2008</v>
      </c>
      <c r="E235" s="9">
        <v>323</v>
      </c>
      <c r="F235" s="9">
        <v>3.6</v>
      </c>
      <c r="G235" s="9">
        <v>4.5999999999999996</v>
      </c>
      <c r="H235" s="9">
        <v>37.700000000000003</v>
      </c>
      <c r="I235" s="9">
        <f t="shared" si="28"/>
        <v>206.60000000000002</v>
      </c>
    </row>
    <row r="236" spans="2:9" ht="33" customHeight="1">
      <c r="B236" s="7" t="s">
        <v>99</v>
      </c>
      <c r="C236" s="8">
        <v>200</v>
      </c>
      <c r="D236" s="8">
        <v>2008</v>
      </c>
      <c r="E236" s="9">
        <v>442</v>
      </c>
      <c r="F236" s="9">
        <v>1</v>
      </c>
      <c r="G236" s="9">
        <v>0.2</v>
      </c>
      <c r="H236" s="9">
        <v>18</v>
      </c>
      <c r="I236" s="9">
        <f t="shared" si="28"/>
        <v>77.8</v>
      </c>
    </row>
    <row r="237" spans="2:9" ht="40.5" customHeight="1">
      <c r="B237" s="7" t="s">
        <v>41</v>
      </c>
      <c r="C237" s="8">
        <v>40</v>
      </c>
      <c r="D237" s="8" t="s">
        <v>34</v>
      </c>
      <c r="E237" s="9" t="s">
        <v>34</v>
      </c>
      <c r="F237" s="9">
        <v>3.2</v>
      </c>
      <c r="G237" s="9">
        <v>1.7</v>
      </c>
      <c r="H237" s="9">
        <v>20.399999999999999</v>
      </c>
      <c r="I237" s="9">
        <f t="shared" si="28"/>
        <v>109.69999999999999</v>
      </c>
    </row>
    <row r="238" spans="2:9" ht="33" customHeight="1">
      <c r="B238" s="7" t="s">
        <v>33</v>
      </c>
      <c r="C238" s="8">
        <v>40</v>
      </c>
      <c r="D238" s="8" t="s">
        <v>34</v>
      </c>
      <c r="E238" s="9" t="s">
        <v>34</v>
      </c>
      <c r="F238" s="9">
        <v>2.9</v>
      </c>
      <c r="G238" s="9">
        <v>1.1000000000000001</v>
      </c>
      <c r="H238" s="9">
        <v>18.600000000000001</v>
      </c>
      <c r="I238" s="9">
        <f t="shared" si="28"/>
        <v>95.9</v>
      </c>
    </row>
    <row r="239" spans="2:9" ht="33" hidden="1" customHeight="1">
      <c r="B239" s="7"/>
      <c r="C239" s="8"/>
      <c r="D239" s="8"/>
      <c r="E239" s="9"/>
      <c r="F239" s="9"/>
      <c r="G239" s="9"/>
      <c r="H239" s="9"/>
      <c r="I239" s="9">
        <f t="shared" ref="I239" si="29">SUM(H239*4)+(G239*9)+(F239*4)</f>
        <v>0</v>
      </c>
    </row>
    <row r="240" spans="2:9" s="2" customFormat="1" ht="34.5" customHeight="1">
      <c r="B240" s="24" t="s">
        <v>6</v>
      </c>
      <c r="C240" s="6">
        <f>SUM(C232:C238)</f>
        <v>780</v>
      </c>
      <c r="D240" s="28"/>
      <c r="E240" s="29"/>
      <c r="F240" s="10">
        <f>SUM(F232:F239)</f>
        <v>32.230000000000004</v>
      </c>
      <c r="G240" s="10">
        <f>SUM(G232:G239)</f>
        <v>36.310000000000009</v>
      </c>
      <c r="H240" s="10">
        <f>SUM(H232:H239)</f>
        <v>125.96000000000001</v>
      </c>
      <c r="I240" s="10">
        <f>SUM(I232:I239)</f>
        <v>959.55000000000007</v>
      </c>
    </row>
    <row r="241" spans="2:9" s="2" customFormat="1" ht="34.5" customHeight="1">
      <c r="B241" s="31" t="s">
        <v>25</v>
      </c>
      <c r="C241" s="32"/>
      <c r="D241" s="32"/>
      <c r="E241" s="33"/>
      <c r="F241" s="10">
        <f>F230+F240</f>
        <v>56.61</v>
      </c>
      <c r="G241" s="10">
        <f>G230+G240</f>
        <v>68.450000000000017</v>
      </c>
      <c r="H241" s="10">
        <f>H230+H240</f>
        <v>178.92000000000002</v>
      </c>
      <c r="I241" s="10">
        <f>I230+I240</f>
        <v>1558.17</v>
      </c>
    </row>
    <row r="242" spans="2:9" ht="25.5" customHeight="1">
      <c r="B242" s="28" t="s">
        <v>26</v>
      </c>
      <c r="C242" s="30"/>
      <c r="D242" s="30"/>
      <c r="E242" s="30"/>
      <c r="F242" s="30"/>
      <c r="G242" s="30"/>
      <c r="H242" s="30"/>
      <c r="I242" s="29"/>
    </row>
    <row r="243" spans="2:9" ht="25.5" customHeight="1">
      <c r="B243" s="28" t="s">
        <v>4</v>
      </c>
      <c r="C243" s="30"/>
      <c r="D243" s="30"/>
      <c r="E243" s="30"/>
      <c r="F243" s="30"/>
      <c r="G243" s="30"/>
      <c r="H243" s="30"/>
      <c r="I243" s="29"/>
    </row>
    <row r="244" spans="2:9" ht="33" customHeight="1">
      <c r="B244" s="7" t="s">
        <v>62</v>
      </c>
      <c r="C244" s="25" t="s">
        <v>63</v>
      </c>
      <c r="D244" s="8">
        <v>2008</v>
      </c>
      <c r="E244" s="9">
        <v>2</v>
      </c>
      <c r="F244" s="9">
        <v>1.2</v>
      </c>
      <c r="G244" s="9">
        <v>4.3</v>
      </c>
      <c r="H244" s="9">
        <v>22</v>
      </c>
      <c r="I244" s="9">
        <f>SUM(H244*4)+(G244*9)+(F244*4)</f>
        <v>131.5</v>
      </c>
    </row>
    <row r="245" spans="2:9" ht="33" customHeight="1">
      <c r="B245" s="7" t="s">
        <v>93</v>
      </c>
      <c r="C245" s="8">
        <v>150</v>
      </c>
      <c r="D245" s="8">
        <v>2008</v>
      </c>
      <c r="E245" s="9">
        <v>190</v>
      </c>
      <c r="F245" s="9">
        <v>4.6500000000000004</v>
      </c>
      <c r="G245" s="9">
        <v>7.5</v>
      </c>
      <c r="H245" s="9">
        <v>20.100000000000001</v>
      </c>
      <c r="I245" s="9">
        <f>SUM(H245*4)+(G245*9)+(F245*4)</f>
        <v>166.5</v>
      </c>
    </row>
    <row r="246" spans="2:9" ht="33" customHeight="1">
      <c r="B246" s="7" t="s">
        <v>54</v>
      </c>
      <c r="C246" s="8" t="s">
        <v>55</v>
      </c>
      <c r="D246" s="8">
        <v>2008</v>
      </c>
      <c r="E246" s="9">
        <v>431</v>
      </c>
      <c r="F246" s="9">
        <v>0.3</v>
      </c>
      <c r="G246" s="9">
        <v>0.1</v>
      </c>
      <c r="H246" s="9">
        <v>15.2</v>
      </c>
      <c r="I246" s="9">
        <f>SUM(H246*4)+(G246*9)+(F246*4)</f>
        <v>62.9</v>
      </c>
    </row>
    <row r="247" spans="2:9" ht="33" customHeight="1">
      <c r="B247" s="7" t="s">
        <v>33</v>
      </c>
      <c r="C247" s="8">
        <v>25</v>
      </c>
      <c r="D247" s="8" t="s">
        <v>34</v>
      </c>
      <c r="E247" s="9" t="s">
        <v>34</v>
      </c>
      <c r="F247" s="9">
        <v>2</v>
      </c>
      <c r="G247" s="9">
        <v>1.1599999999999999</v>
      </c>
      <c r="H247" s="9">
        <v>13</v>
      </c>
      <c r="I247" s="9">
        <f>SUM(H247*4)+(G247*9)+(F247*4)</f>
        <v>70.44</v>
      </c>
    </row>
    <row r="248" spans="2:9" ht="33" customHeight="1">
      <c r="B248" s="7" t="s">
        <v>87</v>
      </c>
      <c r="C248" s="8">
        <v>100</v>
      </c>
      <c r="D248" s="8" t="s">
        <v>34</v>
      </c>
      <c r="E248" s="9" t="s">
        <v>34</v>
      </c>
      <c r="F248" s="9">
        <v>0.4</v>
      </c>
      <c r="G248" s="9">
        <v>0.3</v>
      </c>
      <c r="H248" s="9">
        <v>10.3</v>
      </c>
      <c r="I248" s="9">
        <f>SUM(H248*4)+(G248*9)+(F248*4)</f>
        <v>45.500000000000007</v>
      </c>
    </row>
    <row r="249" spans="2:9" ht="33" hidden="1" customHeight="1">
      <c r="B249" s="7"/>
      <c r="C249" s="8"/>
      <c r="D249" s="8"/>
      <c r="E249" s="9"/>
      <c r="F249" s="9"/>
      <c r="G249" s="9"/>
      <c r="H249" s="9"/>
      <c r="I249" s="9">
        <f t="shared" ref="I249:I250" si="30">SUM(H249*4)+(G249*9)+(F249*4)</f>
        <v>0</v>
      </c>
    </row>
    <row r="250" spans="2:9" ht="33" hidden="1" customHeight="1">
      <c r="B250" s="7"/>
      <c r="C250" s="8"/>
      <c r="D250" s="8"/>
      <c r="E250" s="9"/>
      <c r="F250" s="9"/>
      <c r="G250" s="9"/>
      <c r="H250" s="9"/>
      <c r="I250" s="9">
        <f t="shared" si="30"/>
        <v>0</v>
      </c>
    </row>
    <row r="251" spans="2:9" s="2" customFormat="1" ht="34.5" customHeight="1">
      <c r="B251" s="24" t="s">
        <v>5</v>
      </c>
      <c r="C251" s="6">
        <v>517</v>
      </c>
      <c r="D251" s="28"/>
      <c r="E251" s="29"/>
      <c r="F251" s="10">
        <f>SUM(F244:F250)</f>
        <v>8.5500000000000007</v>
      </c>
      <c r="G251" s="10">
        <f>SUM(G244:G250)</f>
        <v>13.360000000000001</v>
      </c>
      <c r="H251" s="10">
        <f>SUM(H244:H250)</f>
        <v>80.599999999999994</v>
      </c>
      <c r="I251" s="10">
        <f>SUM(I244:I250)</f>
        <v>476.84</v>
      </c>
    </row>
    <row r="252" spans="2:9" ht="27" customHeight="1">
      <c r="B252" s="28" t="s">
        <v>1</v>
      </c>
      <c r="C252" s="30"/>
      <c r="D252" s="30"/>
      <c r="E252" s="30"/>
      <c r="F252" s="30"/>
      <c r="G252" s="30"/>
      <c r="H252" s="30"/>
      <c r="I252" s="29"/>
    </row>
    <row r="253" spans="2:9" ht="35.25" customHeight="1">
      <c r="B253" s="7" t="s">
        <v>132</v>
      </c>
      <c r="C253" s="8">
        <v>60</v>
      </c>
      <c r="D253" s="8">
        <v>2008</v>
      </c>
      <c r="E253" s="9">
        <v>41</v>
      </c>
      <c r="F253" s="9">
        <v>0.72</v>
      </c>
      <c r="G253" s="9">
        <v>3.12</v>
      </c>
      <c r="H253" s="9">
        <v>5.7</v>
      </c>
      <c r="I253" s="9">
        <f t="shared" ref="I253:I258" si="31">SUM(H253*4)+(G253*9)+(F253*4)</f>
        <v>53.760000000000005</v>
      </c>
    </row>
    <row r="254" spans="2:9" ht="35.25" customHeight="1">
      <c r="B254" s="7" t="s">
        <v>70</v>
      </c>
      <c r="C254" s="8">
        <v>200</v>
      </c>
      <c r="D254" s="8">
        <v>2008</v>
      </c>
      <c r="E254" s="9">
        <v>98</v>
      </c>
      <c r="F254" s="9">
        <v>2.96</v>
      </c>
      <c r="G254" s="9">
        <v>2.2400000000000002</v>
      </c>
      <c r="H254" s="9">
        <v>15.68</v>
      </c>
      <c r="I254" s="9">
        <f t="shared" si="31"/>
        <v>94.72</v>
      </c>
    </row>
    <row r="255" spans="2:9" ht="39" customHeight="1">
      <c r="B255" s="7" t="s">
        <v>120</v>
      </c>
      <c r="C255" s="8">
        <v>250</v>
      </c>
      <c r="D255" s="8">
        <v>2008</v>
      </c>
      <c r="E255" s="9">
        <v>299</v>
      </c>
      <c r="F255" s="9">
        <v>20.2</v>
      </c>
      <c r="G255" s="9">
        <v>19.8</v>
      </c>
      <c r="H255" s="9">
        <v>44.6</v>
      </c>
      <c r="I255" s="9">
        <f t="shared" si="31"/>
        <v>437.40000000000003</v>
      </c>
    </row>
    <row r="256" spans="2:9" ht="35.25" customHeight="1">
      <c r="B256" s="7" t="s">
        <v>103</v>
      </c>
      <c r="C256" s="8">
        <v>200</v>
      </c>
      <c r="D256" s="8">
        <v>2008</v>
      </c>
      <c r="E256" s="9">
        <v>402</v>
      </c>
      <c r="F256" s="9">
        <v>0.6</v>
      </c>
      <c r="G256" s="9">
        <v>0.1</v>
      </c>
      <c r="H256" s="9">
        <v>31.7</v>
      </c>
      <c r="I256" s="9">
        <f t="shared" si="31"/>
        <v>130.1</v>
      </c>
    </row>
    <row r="257" spans="2:9" ht="45" customHeight="1">
      <c r="B257" s="7" t="s">
        <v>41</v>
      </c>
      <c r="C257" s="8">
        <v>40</v>
      </c>
      <c r="D257" s="8" t="s">
        <v>34</v>
      </c>
      <c r="E257" s="9" t="s">
        <v>34</v>
      </c>
      <c r="F257" s="9">
        <v>3.2</v>
      </c>
      <c r="G257" s="9">
        <v>1.7</v>
      </c>
      <c r="H257" s="9">
        <v>20.399999999999999</v>
      </c>
      <c r="I257" s="9">
        <f t="shared" si="31"/>
        <v>109.69999999999999</v>
      </c>
    </row>
    <row r="258" spans="2:9" ht="33" customHeight="1">
      <c r="B258" s="7" t="s">
        <v>33</v>
      </c>
      <c r="C258" s="8">
        <v>40</v>
      </c>
      <c r="D258" s="8" t="s">
        <v>34</v>
      </c>
      <c r="E258" s="9" t="s">
        <v>34</v>
      </c>
      <c r="F258" s="9">
        <v>2.9</v>
      </c>
      <c r="G258" s="9">
        <v>1.1000000000000001</v>
      </c>
      <c r="H258" s="9">
        <v>18.600000000000001</v>
      </c>
      <c r="I258" s="9">
        <f t="shared" si="31"/>
        <v>95.9</v>
      </c>
    </row>
    <row r="259" spans="2:9" ht="33" hidden="1" customHeight="1">
      <c r="B259" s="7"/>
      <c r="C259" s="8"/>
      <c r="D259" s="8"/>
      <c r="E259" s="9"/>
      <c r="F259" s="9"/>
      <c r="G259" s="9"/>
      <c r="H259" s="9"/>
      <c r="I259" s="9">
        <f t="shared" ref="I259" si="32">SUM(H259*4)+(G259*9)+(F259*4)</f>
        <v>0</v>
      </c>
    </row>
    <row r="260" spans="2:9" s="2" customFormat="1" ht="35.25" customHeight="1">
      <c r="B260" s="24" t="s">
        <v>6</v>
      </c>
      <c r="C260" s="6">
        <f>SUM(C253:C258)</f>
        <v>790</v>
      </c>
      <c r="D260" s="28"/>
      <c r="E260" s="29"/>
      <c r="F260" s="10">
        <f>SUM(F253:F259)</f>
        <v>30.58</v>
      </c>
      <c r="G260" s="10">
        <f>SUM(G253:G259)</f>
        <v>28.060000000000002</v>
      </c>
      <c r="H260" s="10">
        <f>SUM(H253:H259)</f>
        <v>136.68</v>
      </c>
      <c r="I260" s="10">
        <f>SUM(I253:I259)</f>
        <v>921.58</v>
      </c>
    </row>
    <row r="261" spans="2:9" s="2" customFormat="1" ht="35.25" customHeight="1">
      <c r="B261" s="31" t="s">
        <v>27</v>
      </c>
      <c r="C261" s="32"/>
      <c r="D261" s="32"/>
      <c r="E261" s="33"/>
      <c r="F261" s="10">
        <f>F251+F260</f>
        <v>39.129999999999995</v>
      </c>
      <c r="G261" s="10">
        <f>G251+G260</f>
        <v>41.42</v>
      </c>
      <c r="H261" s="10">
        <f>H251+H260</f>
        <v>217.28</v>
      </c>
      <c r="I261" s="10">
        <f>I251+I260</f>
        <v>1398.42</v>
      </c>
    </row>
    <row r="262" spans="2:9" ht="25.5" customHeight="1">
      <c r="B262" s="28" t="s">
        <v>28</v>
      </c>
      <c r="C262" s="30"/>
      <c r="D262" s="30"/>
      <c r="E262" s="30"/>
      <c r="F262" s="30"/>
      <c r="G262" s="30"/>
      <c r="H262" s="30"/>
      <c r="I262" s="29"/>
    </row>
    <row r="263" spans="2:9" ht="25.5" customHeight="1">
      <c r="B263" s="28" t="s">
        <v>4</v>
      </c>
      <c r="C263" s="30"/>
      <c r="D263" s="30"/>
      <c r="E263" s="30"/>
      <c r="F263" s="30"/>
      <c r="G263" s="30"/>
      <c r="H263" s="30"/>
      <c r="I263" s="29"/>
    </row>
    <row r="264" spans="2:9" ht="33" customHeight="1">
      <c r="B264" s="7" t="s">
        <v>53</v>
      </c>
      <c r="C264" s="25" t="s">
        <v>86</v>
      </c>
      <c r="D264" s="8">
        <v>2008</v>
      </c>
      <c r="E264" s="9">
        <v>1</v>
      </c>
      <c r="F264" s="9">
        <v>1.1000000000000001</v>
      </c>
      <c r="G264" s="9">
        <v>8.4</v>
      </c>
      <c r="H264" s="9">
        <v>7.5</v>
      </c>
      <c r="I264" s="9">
        <f>SUM(H264*4)+(G264*9)+(F264*4)</f>
        <v>110.00000000000001</v>
      </c>
    </row>
    <row r="265" spans="2:9" ht="34.5" customHeight="1">
      <c r="B265" s="7" t="s">
        <v>94</v>
      </c>
      <c r="C265" s="8">
        <v>150</v>
      </c>
      <c r="D265" s="8">
        <v>2008</v>
      </c>
      <c r="E265" s="9">
        <v>211</v>
      </c>
      <c r="F265" s="9">
        <v>8.17</v>
      </c>
      <c r="G265" s="9">
        <v>13.6</v>
      </c>
      <c r="H265" s="9">
        <v>31.27</v>
      </c>
      <c r="I265" s="9">
        <f>SUM(H265*4)+(G265*9)+(F265*4)</f>
        <v>280.15999999999997</v>
      </c>
    </row>
    <row r="266" spans="2:9" ht="33" customHeight="1">
      <c r="B266" s="7" t="s">
        <v>50</v>
      </c>
      <c r="C266" s="8">
        <v>200</v>
      </c>
      <c r="D266" s="8">
        <v>2008</v>
      </c>
      <c r="E266" s="9">
        <v>432</v>
      </c>
      <c r="F266" s="9">
        <v>1.5</v>
      </c>
      <c r="G266" s="9">
        <v>1.3</v>
      </c>
      <c r="H266" s="9">
        <v>22.4</v>
      </c>
      <c r="I266" s="9">
        <f>SUM(H266*4)+(G266*9)+(F266*4)</f>
        <v>107.3</v>
      </c>
    </row>
    <row r="267" spans="2:9" ht="33" customHeight="1">
      <c r="B267" s="7" t="s">
        <v>33</v>
      </c>
      <c r="C267" s="8">
        <v>25</v>
      </c>
      <c r="D267" s="8" t="s">
        <v>34</v>
      </c>
      <c r="E267" s="9" t="s">
        <v>34</v>
      </c>
      <c r="F267" s="9">
        <v>2</v>
      </c>
      <c r="G267" s="9">
        <v>1.1599999999999999</v>
      </c>
      <c r="H267" s="9">
        <v>13</v>
      </c>
      <c r="I267" s="9">
        <f>SUM(H267*4)+(G267*9)+(F267*4)</f>
        <v>70.44</v>
      </c>
    </row>
    <row r="268" spans="2:9" ht="33" customHeight="1">
      <c r="B268" s="7" t="s">
        <v>36</v>
      </c>
      <c r="C268" s="8">
        <v>100</v>
      </c>
      <c r="D268" s="8" t="s">
        <v>34</v>
      </c>
      <c r="E268" s="9" t="s">
        <v>34</v>
      </c>
      <c r="F268" s="9">
        <v>0.4</v>
      </c>
      <c r="G268" s="9">
        <v>0.4</v>
      </c>
      <c r="H268" s="9">
        <v>9.8000000000000007</v>
      </c>
      <c r="I268" s="9">
        <f>SUM(H268*4)+(G268*9)+(F268*4)</f>
        <v>44.400000000000006</v>
      </c>
    </row>
    <row r="269" spans="2:9" ht="33" hidden="1" customHeight="1">
      <c r="B269" s="7"/>
      <c r="C269" s="8"/>
      <c r="D269" s="8"/>
      <c r="E269" s="9"/>
      <c r="F269" s="9"/>
      <c r="G269" s="9"/>
      <c r="H269" s="9"/>
      <c r="I269" s="9">
        <f t="shared" ref="I269:I270" si="33">SUM(H269*4)+(G269*9)+(F269*4)</f>
        <v>0</v>
      </c>
    </row>
    <row r="270" spans="2:9" ht="33" hidden="1" customHeight="1">
      <c r="B270" s="7"/>
      <c r="C270" s="8"/>
      <c r="D270" s="8"/>
      <c r="E270" s="9"/>
      <c r="F270" s="9"/>
      <c r="G270" s="9"/>
      <c r="H270" s="9"/>
      <c r="I270" s="9">
        <f t="shared" si="33"/>
        <v>0</v>
      </c>
    </row>
    <row r="271" spans="2:9" s="2" customFormat="1" ht="36" customHeight="1">
      <c r="B271" s="24" t="s">
        <v>5</v>
      </c>
      <c r="C271" s="6">
        <v>500</v>
      </c>
      <c r="D271" s="28"/>
      <c r="E271" s="29"/>
      <c r="F271" s="10">
        <f>SUM(F264:F270)</f>
        <v>13.17</v>
      </c>
      <c r="G271" s="10">
        <f>SUM(G264:G270)</f>
        <v>24.86</v>
      </c>
      <c r="H271" s="10">
        <f>SUM(H264:H270)</f>
        <v>83.969999999999985</v>
      </c>
      <c r="I271" s="10">
        <f>SUM(I264:I270)</f>
        <v>612.29999999999995</v>
      </c>
    </row>
    <row r="272" spans="2:9" ht="24.75" customHeight="1">
      <c r="B272" s="28" t="s">
        <v>1</v>
      </c>
      <c r="C272" s="30"/>
      <c r="D272" s="30"/>
      <c r="E272" s="30"/>
      <c r="F272" s="30"/>
      <c r="G272" s="30"/>
      <c r="H272" s="30"/>
      <c r="I272" s="29"/>
    </row>
    <row r="273" spans="2:9" ht="37.5">
      <c r="B273" s="7" t="s">
        <v>109</v>
      </c>
      <c r="C273" s="8">
        <v>80</v>
      </c>
      <c r="D273" s="8">
        <v>2017</v>
      </c>
      <c r="E273" s="9" t="s">
        <v>37</v>
      </c>
      <c r="F273" s="9">
        <v>3.95</v>
      </c>
      <c r="G273" s="9">
        <v>4.72</v>
      </c>
      <c r="H273" s="9">
        <v>12.2</v>
      </c>
      <c r="I273" s="9">
        <f t="shared" ref="I273:I280" si="34">SUM(H273*4)+(G273*9)+(F273*4)</f>
        <v>107.08</v>
      </c>
    </row>
    <row r="274" spans="2:9" ht="33" customHeight="1">
      <c r="B274" s="7" t="s">
        <v>119</v>
      </c>
      <c r="C274" s="8" t="s">
        <v>124</v>
      </c>
      <c r="D274" s="8">
        <v>2008</v>
      </c>
      <c r="E274" s="9">
        <v>85</v>
      </c>
      <c r="F274" s="9">
        <v>2.48</v>
      </c>
      <c r="G274" s="9">
        <v>4.4800000000000004</v>
      </c>
      <c r="H274" s="13">
        <v>4.16</v>
      </c>
      <c r="I274" s="9">
        <f t="shared" si="34"/>
        <v>66.88000000000001</v>
      </c>
    </row>
    <row r="275" spans="2:9" ht="35.25" customHeight="1">
      <c r="B275" s="7" t="s">
        <v>133</v>
      </c>
      <c r="C275" s="8">
        <v>90</v>
      </c>
      <c r="D275" s="8">
        <v>2008</v>
      </c>
      <c r="E275" s="9">
        <v>280</v>
      </c>
      <c r="F275" s="9">
        <v>15.55</v>
      </c>
      <c r="G275" s="9">
        <v>11.7</v>
      </c>
      <c r="H275" s="9">
        <v>8.74</v>
      </c>
      <c r="I275" s="9">
        <f t="shared" si="34"/>
        <v>202.45999999999998</v>
      </c>
    </row>
    <row r="276" spans="2:9" ht="36" customHeight="1">
      <c r="B276" s="7" t="s">
        <v>134</v>
      </c>
      <c r="C276" s="8">
        <v>150</v>
      </c>
      <c r="D276" s="8">
        <v>2008</v>
      </c>
      <c r="E276" s="9">
        <v>134</v>
      </c>
      <c r="F276" s="9">
        <v>3.8</v>
      </c>
      <c r="G276" s="9">
        <v>10.35</v>
      </c>
      <c r="H276" s="9">
        <v>22</v>
      </c>
      <c r="I276" s="9">
        <f t="shared" ref="I276" si="35">SUM(H276*4)+(G276*9)+(F276*4)</f>
        <v>196.34999999999997</v>
      </c>
    </row>
    <row r="277" spans="2:9" ht="33" customHeight="1">
      <c r="B277" s="7" t="s">
        <v>99</v>
      </c>
      <c r="C277" s="8">
        <v>200</v>
      </c>
      <c r="D277" s="8">
        <v>2008</v>
      </c>
      <c r="E277" s="9">
        <v>442</v>
      </c>
      <c r="F277" s="9">
        <v>1</v>
      </c>
      <c r="G277" s="9">
        <v>0.2</v>
      </c>
      <c r="H277" s="9">
        <v>18</v>
      </c>
      <c r="I277" s="9">
        <f t="shared" si="34"/>
        <v>77.8</v>
      </c>
    </row>
    <row r="278" spans="2:9" ht="36.75" customHeight="1">
      <c r="B278" s="7" t="s">
        <v>41</v>
      </c>
      <c r="C278" s="8">
        <v>40</v>
      </c>
      <c r="D278" s="8" t="s">
        <v>34</v>
      </c>
      <c r="E278" s="9" t="s">
        <v>34</v>
      </c>
      <c r="F278" s="9">
        <v>3.2</v>
      </c>
      <c r="G278" s="9">
        <v>1.7</v>
      </c>
      <c r="H278" s="9">
        <v>20.399999999999999</v>
      </c>
      <c r="I278" s="9">
        <f t="shared" si="34"/>
        <v>109.69999999999999</v>
      </c>
    </row>
    <row r="279" spans="2:9" ht="33.75" customHeight="1">
      <c r="B279" s="7" t="s">
        <v>33</v>
      </c>
      <c r="C279" s="8">
        <v>40</v>
      </c>
      <c r="D279" s="8" t="s">
        <v>34</v>
      </c>
      <c r="E279" s="9" t="s">
        <v>34</v>
      </c>
      <c r="F279" s="9">
        <v>2.9</v>
      </c>
      <c r="G279" s="9">
        <v>1.1000000000000001</v>
      </c>
      <c r="H279" s="9">
        <v>18.600000000000001</v>
      </c>
      <c r="I279" s="9">
        <f t="shared" si="34"/>
        <v>95.9</v>
      </c>
    </row>
    <row r="280" spans="2:9" ht="36" customHeight="1">
      <c r="B280" s="7" t="s">
        <v>100</v>
      </c>
      <c r="C280" s="8" t="s">
        <v>46</v>
      </c>
      <c r="D280" s="8" t="s">
        <v>34</v>
      </c>
      <c r="E280" s="9" t="s">
        <v>34</v>
      </c>
      <c r="F280" s="9">
        <v>3.7</v>
      </c>
      <c r="G280" s="9">
        <v>2.5</v>
      </c>
      <c r="H280" s="9">
        <v>4.9000000000000004</v>
      </c>
      <c r="I280" s="9">
        <f t="shared" si="34"/>
        <v>56.900000000000006</v>
      </c>
    </row>
    <row r="281" spans="2:9" ht="33" hidden="1" customHeight="1">
      <c r="B281" s="7"/>
      <c r="C281" s="8"/>
      <c r="D281" s="8"/>
      <c r="E281" s="9"/>
      <c r="F281" s="9"/>
      <c r="G281" s="9"/>
      <c r="H281" s="9"/>
      <c r="I281" s="9"/>
    </row>
    <row r="282" spans="2:9" ht="33" hidden="1" customHeight="1">
      <c r="B282" s="7"/>
      <c r="C282" s="8"/>
      <c r="D282" s="8"/>
      <c r="E282" s="9"/>
      <c r="F282" s="9"/>
      <c r="G282" s="9"/>
      <c r="H282" s="9"/>
      <c r="I282" s="9">
        <f t="shared" ref="I282" si="36">SUM(H282*4)+(G282*9)+(F282*4)</f>
        <v>0</v>
      </c>
    </row>
    <row r="283" spans="2:9" s="2" customFormat="1" ht="35.25" customHeight="1">
      <c r="B283" s="24" t="s">
        <v>6</v>
      </c>
      <c r="C283" s="6">
        <v>905</v>
      </c>
      <c r="D283" s="28"/>
      <c r="E283" s="29"/>
      <c r="F283" s="10">
        <f>SUM(F273:F282)</f>
        <v>36.580000000000005</v>
      </c>
      <c r="G283" s="10">
        <f>SUM(G273:G282)</f>
        <v>36.75</v>
      </c>
      <c r="H283" s="10">
        <f>SUM(H273:H282)</f>
        <v>109</v>
      </c>
      <c r="I283" s="10">
        <f>SUM(I273:I282)</f>
        <v>913.06999999999994</v>
      </c>
    </row>
    <row r="284" spans="2:9" s="2" customFormat="1" ht="35.25" customHeight="1">
      <c r="B284" s="31" t="s">
        <v>72</v>
      </c>
      <c r="C284" s="32"/>
      <c r="D284" s="32"/>
      <c r="E284" s="33"/>
      <c r="F284" s="10">
        <f>F271+F283</f>
        <v>49.750000000000007</v>
      </c>
      <c r="G284" s="10">
        <f>G271+G283</f>
        <v>61.61</v>
      </c>
      <c r="H284" s="10">
        <f>H271+H283</f>
        <v>192.96999999999997</v>
      </c>
      <c r="I284" s="10">
        <f>I271+I283</f>
        <v>1525.37</v>
      </c>
    </row>
    <row r="285" spans="2:9" s="2" customFormat="1" ht="43.5" customHeight="1">
      <c r="B285" s="31" t="s">
        <v>29</v>
      </c>
      <c r="C285" s="32"/>
      <c r="D285" s="32"/>
      <c r="E285" s="33"/>
      <c r="F285" s="10">
        <f>F42+F62+F85+F107+F132+F154+F176+F198+F220+F241+F261+F284</f>
        <v>594.29999999999995</v>
      </c>
      <c r="G285" s="10">
        <f>G42+G62+G85+G107+G132+G154+G176+G198+G220+G241+G261+G284</f>
        <v>623.69999999999993</v>
      </c>
      <c r="H285" s="10">
        <f>H42+H62+H85+H107+H132+H154+H176+H198+H220+H241+H261+H284</f>
        <v>2386.5800000000004</v>
      </c>
      <c r="I285" s="10">
        <f>I42+I62+I85+I107+I132+I154+I176+I198+I220+I241+I261+I284</f>
        <v>17536.82</v>
      </c>
    </row>
    <row r="286" spans="2:9" s="2" customFormat="1" ht="43.5" customHeight="1">
      <c r="B286" s="31" t="s">
        <v>82</v>
      </c>
      <c r="C286" s="32"/>
      <c r="D286" s="32"/>
      <c r="E286" s="33"/>
      <c r="F286" s="10">
        <v>49.53</v>
      </c>
      <c r="G286" s="10">
        <v>51.98</v>
      </c>
      <c r="H286" s="10">
        <v>198.9</v>
      </c>
      <c r="I286" s="10">
        <v>1461.4</v>
      </c>
    </row>
    <row r="287" spans="2:9" s="2" customFormat="1" ht="43.5" customHeight="1">
      <c r="B287" s="31" t="s">
        <v>83</v>
      </c>
      <c r="C287" s="32"/>
      <c r="D287" s="32"/>
      <c r="E287" s="33"/>
      <c r="F287" s="10">
        <v>1</v>
      </c>
      <c r="G287" s="10">
        <v>1.04</v>
      </c>
      <c r="H287" s="10">
        <v>4</v>
      </c>
      <c r="I287" s="10"/>
    </row>
    <row r="288" spans="2:9" ht="18.75">
      <c r="B288" s="14"/>
      <c r="C288" s="14"/>
      <c r="D288" s="14"/>
      <c r="E288" s="14"/>
      <c r="F288" s="14"/>
      <c r="G288" s="14"/>
      <c r="H288" s="14"/>
      <c r="I288" s="14"/>
    </row>
    <row r="289" spans="2:14" ht="36.75" customHeight="1">
      <c r="B289" s="42" t="s">
        <v>121</v>
      </c>
      <c r="C289" s="42"/>
      <c r="D289" s="42"/>
      <c r="E289" s="42"/>
      <c r="F289" s="42"/>
      <c r="G289" s="42"/>
      <c r="H289" s="42"/>
      <c r="I289" s="42"/>
      <c r="J289" s="42"/>
      <c r="K289" s="16"/>
      <c r="L289" s="16"/>
      <c r="M289" s="16"/>
      <c r="N289" s="16"/>
    </row>
    <row r="290" spans="2:14" ht="1.5" customHeight="1">
      <c r="B290" s="14"/>
      <c r="C290" s="14"/>
      <c r="D290" s="14"/>
      <c r="E290" s="14"/>
      <c r="F290" s="14"/>
      <c r="G290" s="14"/>
      <c r="H290" s="14"/>
      <c r="I290" s="14"/>
    </row>
    <row r="291" spans="2:14" ht="18.75">
      <c r="B291" s="14" t="s">
        <v>73</v>
      </c>
      <c r="C291" s="14"/>
      <c r="D291" s="14"/>
      <c r="E291" s="14"/>
      <c r="F291" s="14"/>
      <c r="G291" s="14"/>
      <c r="H291" s="14"/>
      <c r="I291" s="14"/>
    </row>
    <row r="292" spans="2:14" ht="3.75" customHeight="1">
      <c r="B292" s="14"/>
      <c r="C292" s="14"/>
      <c r="D292" s="14"/>
      <c r="E292" s="14"/>
      <c r="F292" s="14"/>
      <c r="G292" s="14"/>
      <c r="H292" s="14"/>
      <c r="I292" s="14"/>
    </row>
    <row r="293" spans="2:14" ht="18.75">
      <c r="B293" s="14" t="s">
        <v>74</v>
      </c>
      <c r="C293" s="14"/>
      <c r="D293" s="14"/>
      <c r="E293" s="14"/>
      <c r="F293" s="14"/>
      <c r="G293" s="14"/>
      <c r="H293" s="14"/>
      <c r="I293" s="14"/>
    </row>
    <row r="294" spans="2:14" ht="3" customHeight="1">
      <c r="B294" s="14"/>
      <c r="C294" s="14"/>
      <c r="D294" s="14"/>
      <c r="E294" s="14"/>
      <c r="F294" s="14"/>
      <c r="G294" s="14"/>
      <c r="H294" s="14"/>
      <c r="I294" s="14"/>
    </row>
    <row r="295" spans="2:14" s="26" customFormat="1" ht="18" customHeight="1">
      <c r="B295" s="14" t="s">
        <v>128</v>
      </c>
    </row>
    <row r="296" spans="2:14" s="27" customFormat="1" ht="18.75">
      <c r="B296" s="27" t="s">
        <v>135</v>
      </c>
    </row>
  </sheetData>
  <mergeCells count="90">
    <mergeCell ref="B272:I272"/>
    <mergeCell ref="B289:J289"/>
    <mergeCell ref="B286:E286"/>
    <mergeCell ref="B287:E287"/>
    <mergeCell ref="B241:E241"/>
    <mergeCell ref="B284:E284"/>
    <mergeCell ref="B285:E285"/>
    <mergeCell ref="D251:E251"/>
    <mergeCell ref="D260:E260"/>
    <mergeCell ref="D271:E271"/>
    <mergeCell ref="D283:E283"/>
    <mergeCell ref="B12:I12"/>
    <mergeCell ref="B13:I13"/>
    <mergeCell ref="B14:I14"/>
    <mergeCell ref="F18:I18"/>
    <mergeCell ref="B18:B19"/>
    <mergeCell ref="E18:E19"/>
    <mergeCell ref="B15:I15"/>
    <mergeCell ref="D95:E95"/>
    <mergeCell ref="C18:C19"/>
    <mergeCell ref="D18:D19"/>
    <mergeCell ref="B44:I44"/>
    <mergeCell ref="B43:I43"/>
    <mergeCell ref="B53:I53"/>
    <mergeCell ref="D30:E30"/>
    <mergeCell ref="D41:E41"/>
    <mergeCell ref="D52:E52"/>
    <mergeCell ref="D61:E61"/>
    <mergeCell ref="B42:E42"/>
    <mergeCell ref="B21:I21"/>
    <mergeCell ref="B20:I20"/>
    <mergeCell ref="B31:I31"/>
    <mergeCell ref="B87:I87"/>
    <mergeCell ref="B62:E62"/>
    <mergeCell ref="B85:E85"/>
    <mergeCell ref="B63:I63"/>
    <mergeCell ref="B64:I64"/>
    <mergeCell ref="B73:I73"/>
    <mergeCell ref="B86:I86"/>
    <mergeCell ref="D72:E72"/>
    <mergeCell ref="D84:E84"/>
    <mergeCell ref="B96:I96"/>
    <mergeCell ref="B108:I108"/>
    <mergeCell ref="B109:I109"/>
    <mergeCell ref="B120:I120"/>
    <mergeCell ref="B133:I133"/>
    <mergeCell ref="B132:E132"/>
    <mergeCell ref="B107:E107"/>
    <mergeCell ref="D106:E106"/>
    <mergeCell ref="B154:E154"/>
    <mergeCell ref="B144:I144"/>
    <mergeCell ref="B155:I155"/>
    <mergeCell ref="B156:I156"/>
    <mergeCell ref="B166:I166"/>
    <mergeCell ref="B187:I187"/>
    <mergeCell ref="B199:I199"/>
    <mergeCell ref="B198:E198"/>
    <mergeCell ref="B178:I178"/>
    <mergeCell ref="B176:E176"/>
    <mergeCell ref="B200:I200"/>
    <mergeCell ref="H7:J7"/>
    <mergeCell ref="F5:J5"/>
    <mergeCell ref="H9:J9"/>
    <mergeCell ref="H4:J4"/>
    <mergeCell ref="H6:J6"/>
    <mergeCell ref="D119:E119"/>
    <mergeCell ref="D131:E131"/>
    <mergeCell ref="D143:E143"/>
    <mergeCell ref="D153:E153"/>
    <mergeCell ref="D165:E165"/>
    <mergeCell ref="B134:I134"/>
    <mergeCell ref="D197:E197"/>
    <mergeCell ref="B177:I177"/>
    <mergeCell ref="D175:E175"/>
    <mergeCell ref="D186:E186"/>
    <mergeCell ref="D208:E208"/>
    <mergeCell ref="D219:E219"/>
    <mergeCell ref="D230:E230"/>
    <mergeCell ref="D240:E240"/>
    <mergeCell ref="B263:I263"/>
    <mergeCell ref="B222:I222"/>
    <mergeCell ref="B220:E220"/>
    <mergeCell ref="B261:E261"/>
    <mergeCell ref="B231:I231"/>
    <mergeCell ref="B242:I242"/>
    <mergeCell ref="B243:I243"/>
    <mergeCell ref="B252:I252"/>
    <mergeCell ref="B262:I262"/>
    <mergeCell ref="B209:I209"/>
    <mergeCell ref="B221:I221"/>
  </mergeCells>
  <pageMargins left="0.39370078740157483" right="0.19685039370078741" top="0.19685039370078741" bottom="0.5905511811023622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2023-01-10T21:40:03Z</cp:lastPrinted>
  <dcterms:created xsi:type="dcterms:W3CDTF">2020-05-05T17:35:04Z</dcterms:created>
  <dcterms:modified xsi:type="dcterms:W3CDTF">2023-07-07T08:11:39Z</dcterms:modified>
</cp:coreProperties>
</file>