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lippenkovaES\Desktop\п. 4.6.7. Кадастровые работы (техпланы)\"/>
    </mc:Choice>
  </mc:AlternateContent>
  <xr:revisionPtr revIDLastSave="0" documentId="13_ncr:1_{51399E41-7DBB-4558-B9AD-33B4BE3BA74F}" xr6:coauthVersionLast="36" xr6:coauthVersionMax="36" xr10:uidLastSave="{00000000-0000-0000-0000-000000000000}"/>
  <bookViews>
    <workbookView showSheetTabs="0" xWindow="0" yWindow="0" windowWidth="16440" windowHeight="11220" xr2:uid="{00000000-000D-0000-FFFF-FFFF00000000}"/>
  </bookViews>
  <sheets>
    <sheet name="Обосн.НМЦК от 100т.р.(к сл.зап)" sheetId="4" r:id="rId1"/>
  </sheets>
  <definedNames>
    <definedName name="_Hlk127884942" localSheetId="0">'Обосн.НМЦК от 100т.р.(к сл.зап)'!#REF!</definedName>
    <definedName name="_Hlk80264387" localSheetId="0">'Обосн.НМЦК от 100т.р.(к сл.зап)'!#REF!</definedName>
    <definedName name="_Hlk80264964" localSheetId="0">'Обосн.НМЦК от 100т.р.(к сл.зап)'!#REF!</definedName>
    <definedName name="_Hlk80265529" localSheetId="0">'Обосн.НМЦК от 100т.р.(к сл.зап)'!$B$20</definedName>
    <definedName name="_Hlk80265764" localSheetId="0">'Обосн.НМЦК от 100т.р.(к сл.зап)'!$B$24</definedName>
    <definedName name="_Hlk80265796" localSheetId="0">'Обосн.НМЦК от 100т.р.(к сл.зап)'!$B$29</definedName>
    <definedName name="_Hlk80267400" localSheetId="0">'Обосн.НМЦК от 100т.р.(к сл.зап)'!$B$40</definedName>
    <definedName name="_Hlk95821470" localSheetId="0">'Обосн.НМЦК от 100т.р.(к сл.зап)'!#REF!</definedName>
    <definedName name="_Hlk95821518" localSheetId="0">'Обосн.НМЦК от 100т.р.(к сл.зап)'!#REF!</definedName>
    <definedName name="_Hlk95920884" localSheetId="0">'Обосн.НМЦК от 100т.р.(к сл.зап)'!#REF!</definedName>
    <definedName name="_Hlk95920896" localSheetId="0">'Обосн.НМЦК от 100т.р.(к сл.зап)'!#REF!</definedName>
    <definedName name="_xlnm.Print_Area" localSheetId="0">'Обосн.НМЦК от 100т.р.(к сл.зап)'!$A$1:$O$24</definedName>
  </definedNames>
  <calcPr calcId="191029"/>
</workbook>
</file>

<file path=xl/calcChain.xml><?xml version="1.0" encoding="utf-8"?>
<calcChain xmlns="http://schemas.openxmlformats.org/spreadsheetml/2006/main">
  <c r="L16" i="4" l="1"/>
  <c r="K16" i="4"/>
  <c r="I16" i="4"/>
  <c r="J16" i="4" s="1"/>
  <c r="M16" i="4" l="1"/>
  <c r="J17" i="4"/>
</calcChain>
</file>

<file path=xl/sharedStrings.xml><?xml version="1.0" encoding="utf-8"?>
<sst xmlns="http://schemas.openxmlformats.org/spreadsheetml/2006/main" count="35" uniqueCount="35">
  <si>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</si>
  <si>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</si>
  <si>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</si>
  <si>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</si>
  <si>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</si>
  <si>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</si>
  <si>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</si>
  <si>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</si>
  <si>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(договора) </t>
  </si>
  <si>
    <t xml:space="preserve"> СОСТАВИЛ </t>
  </si>
  <si>
    <t xml:space="preserve"> ПРОВЕРИЛ</t>
  </si>
  <si>
    <t>КОСГУ 
(заполняется 
бухгалтерией)</t>
  </si>
  <si>
    <t xml:space="preserve">v - кол-во (объем) закупаемого товара (работы, услуги) </t>
  </si>
  <si>
    <t>Ед. изм. товара (работы, услуги) по ОКЕИ</t>
  </si>
  <si>
    <t>КТРУ/ОКПД2/ ККН</t>
  </si>
  <si>
    <r>
      <t xml:space="preserve">V - коэф-нт вариации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</si>
  <si>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>усл.ед.</t>
  </si>
  <si>
    <t>Работы:</t>
  </si>
  <si>
    <t>Инженер 1 категории сектора содержания зданий, сооружений и механических системотдела эксплуатации инженерных систем и зданий</t>
  </si>
  <si>
    <t>Начальник сектора содержания зданий, сооружений и механических систем отдела эксплуатации инженерных систем и зданий</t>
  </si>
  <si>
    <t>Марсал Г.Р.</t>
  </si>
  <si>
    <t>Иванченко И.С.</t>
  </si>
  <si>
    <t xml:space="preserve">Выполнение кадастровых работ по изготовлению технических планов объектов нежилого фонда </t>
  </si>
  <si>
    <t>ИЦИ №1 Запрос №1157/26-0-0 от 21.05.2026 КП  вх.№2063/26-0-0 от 25.05.2026</t>
  </si>
  <si>
    <r>
      <t xml:space="preserve">&lt;ц - цены единицы прод-ции, руб., в соответствии с </t>
    </r>
    <r>
      <rPr>
        <sz val="10"/>
        <rFont val="Times New Roman"/>
        <family val="1"/>
        <charset val="204"/>
      </rPr>
      <t>КП</t>
    </r>
    <r>
      <rPr>
        <sz val="10"/>
        <color rgb="FF000000"/>
        <rFont val="Times New Roman"/>
        <family val="1"/>
        <charset val="204"/>
      </rPr>
      <t xml:space="preserve"> на минимальную сумму</t>
    </r>
  </si>
  <si>
    <r>
      <t xml:space="preserve">Наименьшая цена договора (контракта), заключаемого с единственным поставщиком, в соответствии с ценой наименьшего </t>
    </r>
    <r>
      <rPr>
        <sz val="10"/>
        <rFont val="Times New Roman"/>
        <family val="1"/>
        <charset val="204"/>
      </rPr>
      <t>КП</t>
    </r>
  </si>
  <si>
    <t>ИЦИ №3 Запрос №1157/26-0-0 от 21.05.2026 КП  вх.№2060/26-0-0 от 25.05.2026</t>
  </si>
  <si>
    <t>71.12.35.110</t>
  </si>
  <si>
    <t>ИЦИ №2 Запрос №1157/26-0-0 от 21.05.2026 КП  вх.№2069/26-0-0 от 25.05.2026</t>
  </si>
  <si>
    <t xml:space="preserve">в соответствии с техническим заданием на выполнение кадастровых работ по изготовлению технических планов объектов нежилого фонда </t>
  </si>
  <si>
    <t>Цена договора (контракта), заключаемого с единственным Подрядчиком  (поставщиком, исполнителем)</t>
  </si>
  <si>
    <t xml:space="preserve">Цена договора (контракта), заключаемого с единственным Подрядчиком  (поставщиком, исполнителем)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(контракта), заключаемого с единственным Подрядчиком  (поставщиком, исполнителем) рассчитана методом сопоставимых рыночных цен (анализа рынка).
Цена договора (контракта), заключаемого с единственным Подрядчиком  (поставщиком, исполнителем) рассчитана Заказчиком по формуле, определенной п. 3.21 Методических рекомендаций.
</t>
  </si>
  <si>
    <r>
      <rPr>
        <sz val="11"/>
        <rFont val="Times New Roman"/>
        <family val="1"/>
        <charset val="204"/>
      </rPr>
      <t xml:space="preserve">Цена договора (контракта), заключаемого с единственным Подрядчиком  (поставщиком, исполнителем) </t>
    </r>
    <r>
      <rPr>
        <sz val="11"/>
        <color theme="1"/>
        <rFont val="Times New Roman"/>
        <family val="1"/>
        <charset val="204"/>
      </rPr>
      <t>составляет 117 000 (сто семнадцать тысяч) рублей 00 копеек.</t>
    </r>
  </si>
  <si>
    <t>осуществлено методом сопоставимых рыночных цен (анализа с осуществлением сбора и анализа общедоступной ценовой информации)</t>
  </si>
  <si>
    <t xml:space="preserve">Определение и обоснование Цены договора (контракта), заключаемого с единственным Подрядчиком  (поставщиком, исполнителем)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</si>
</sst>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65">
    <xf numFmtId="0" fontId="0" fillId="0" borderId="0" xfId="0"/>
    <xf numFmtId="0" fontId="7" fillId="0" borderId="0" xfId="6" applyFont="1"/>
    <xf numFmtId="0" fontId="7" fillId="2" borderId="0" xfId="6" applyFont="1" applyFill="1"/>
    <xf numFmtId="0" fontId="7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left" vertical="top" wrapText="1"/>
    </xf>
    <xf numFmtId="0" fontId="12" fillId="0" borderId="0" xfId="6" applyFont="1" applyFill="1" applyBorder="1" applyAlignment="1">
      <alignment vertical="center" wrapText="1"/>
    </xf>
    <xf numFmtId="0" fontId="7" fillId="0" borderId="0" xfId="6" applyFont="1" applyFill="1"/>
    <xf numFmtId="0" fontId="7" fillId="2" borderId="0" xfId="6" applyFont="1" applyFill="1" applyAlignment="1">
      <alignment horizontal="left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Fill="1" applyAlignment="1">
      <alignment wrapText="1"/>
    </xf>
    <xf numFmtId="0" fontId="7" fillId="2" borderId="0" xfId="6" applyFont="1" applyFill="1" applyAlignment="1">
      <alignment horizontal="left" wrapText="1"/>
    </xf>
    <xf numFmtId="0" fontId="7" fillId="0" borderId="0" xfId="6" applyFont="1" applyAlignment="1">
      <alignment wrapText="1"/>
    </xf>
    <xf numFmtId="0" fontId="4" fillId="2" borderId="1" xfId="6" applyFont="1" applyFill="1" applyBorder="1"/>
    <xf numFmtId="0" fontId="6" fillId="2" borderId="0" xfId="6" applyFont="1" applyFill="1" applyAlignment="1">
      <alignment horizontal="center"/>
    </xf>
    <xf numFmtId="0" fontId="6" fillId="2" borderId="0" xfId="6" applyFont="1" applyFill="1" applyAlignment="1">
      <alignment horizontal="center" vertical="top"/>
    </xf>
    <xf numFmtId="4" fontId="13" fillId="2" borderId="1" xfId="6" applyNumberFormat="1" applyFont="1" applyFill="1" applyBorder="1" applyAlignment="1">
      <alignment horizontal="center" vertical="center" wrapText="1"/>
    </xf>
    <xf numFmtId="10" fontId="13" fillId="2" borderId="1" xfId="6" applyNumberFormat="1" applyFont="1" applyFill="1" applyBorder="1" applyAlignment="1">
      <alignment horizontal="center" vertical="center" wrapText="1"/>
    </xf>
    <xf numFmtId="0" fontId="6" fillId="2" borderId="0" xfId="6" applyFont="1" applyFill="1" applyAlignment="1">
      <alignment horizontal="center"/>
    </xf>
    <xf numFmtId="0" fontId="9" fillId="2" borderId="0" xfId="6" applyFont="1" applyFill="1" applyAlignment="1">
      <alignment horizontal="center" vertical="center" wrapText="1"/>
    </xf>
    <xf numFmtId="0" fontId="6" fillId="2" borderId="0" xfId="6" applyFont="1" applyFill="1" applyAlignment="1">
      <alignment horizontal="center" vertical="center"/>
    </xf>
    <xf numFmtId="0" fontId="4" fillId="0" borderId="1" xfId="6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vertical="center" wrapText="1"/>
    </xf>
    <xf numFmtId="0" fontId="15" fillId="0" borderId="1" xfId="6" applyFont="1" applyFill="1" applyBorder="1" applyAlignment="1">
      <alignment horizontal="left" vertical="center" wrapText="1"/>
    </xf>
    <xf numFmtId="0" fontId="16" fillId="2" borderId="1" xfId="6" applyFont="1" applyFill="1" applyBorder="1" applyAlignment="1">
      <alignment horizontal="center" vertical="top" wrapText="1"/>
    </xf>
    <xf numFmtId="4" fontId="15" fillId="0" borderId="1" xfId="6" applyNumberFormat="1" applyFont="1" applyFill="1" applyBorder="1" applyAlignment="1">
      <alignment horizontal="right" vertical="center" wrapText="1"/>
    </xf>
    <xf numFmtId="0" fontId="7" fillId="0" borderId="0" xfId="6" applyFont="1" applyFill="1" applyBorder="1"/>
    <xf numFmtId="0" fontId="7" fillId="0" borderId="0" xfId="6" applyFont="1" applyFill="1" applyBorder="1" applyAlignment="1">
      <alignment horizontal="center" vertical="center" wrapText="1"/>
    </xf>
    <xf numFmtId="0" fontId="7" fillId="2" borderId="0" xfId="6" applyFont="1" applyFill="1" applyBorder="1"/>
    <xf numFmtId="0" fontId="7" fillId="0" borderId="0" xfId="6" applyFont="1" applyBorder="1"/>
    <xf numFmtId="0" fontId="7" fillId="0" borderId="0" xfId="6" applyFont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 wrapText="1" shrinkToFit="1"/>
    </xf>
    <xf numFmtId="0" fontId="6" fillId="0" borderId="0" xfId="6" applyFont="1" applyFill="1" applyAlignment="1">
      <alignment horizontal="center" vertical="top" wrapText="1"/>
    </xf>
    <xf numFmtId="0" fontId="13" fillId="0" borderId="2" xfId="6" applyFont="1" applyFill="1" applyBorder="1" applyAlignment="1">
      <alignment horizontal="center" vertical="center" wrapText="1"/>
    </xf>
    <xf numFmtId="0" fontId="13" fillId="0" borderId="3" xfId="6" applyFont="1" applyFill="1" applyBorder="1" applyAlignment="1">
      <alignment horizontal="center" vertical="center" wrapText="1"/>
    </xf>
    <xf numFmtId="0" fontId="13" fillId="0" borderId="4" xfId="6" applyFont="1" applyFill="1" applyBorder="1" applyAlignment="1">
      <alignment horizontal="center" vertical="center" wrapText="1"/>
    </xf>
    <xf numFmtId="0" fontId="13" fillId="0" borderId="5" xfId="6" applyFont="1" applyFill="1" applyBorder="1" applyAlignment="1">
      <alignment horizontal="center" vertical="center" wrapText="1"/>
    </xf>
    <xf numFmtId="0" fontId="13" fillId="0" borderId="6" xfId="6" applyFont="1" applyFill="1" applyBorder="1" applyAlignment="1">
      <alignment horizontal="center" vertical="center" wrapText="1"/>
    </xf>
    <xf numFmtId="0" fontId="6" fillId="2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wrapText="1"/>
    </xf>
    <xf numFmtId="0" fontId="7" fillId="2" borderId="7" xfId="6" applyFont="1" applyFill="1" applyBorder="1" applyAlignment="1">
      <alignment horizontal="center"/>
    </xf>
    <xf numFmtId="0" fontId="6" fillId="2" borderId="0" xfId="6" applyFont="1" applyFill="1" applyAlignment="1">
      <alignment horizontal="left" vertical="center"/>
    </xf>
    <xf numFmtId="0" fontId="13" fillId="0" borderId="1" xfId="6" applyFont="1" applyFill="1" applyBorder="1" applyAlignment="1">
      <alignment vertical="center" wrapText="1"/>
    </xf>
    <xf numFmtId="0" fontId="13" fillId="0" borderId="4" xfId="6" applyFont="1" applyFill="1" applyBorder="1" applyAlignment="1">
      <alignment horizontal="right" vertical="center" wrapText="1"/>
    </xf>
    <xf numFmtId="0" fontId="13" fillId="0" borderId="5" xfId="6" applyFont="1" applyFill="1" applyBorder="1" applyAlignment="1">
      <alignment horizontal="right" vertical="center" wrapText="1"/>
    </xf>
    <xf numFmtId="0" fontId="13" fillId="0" borderId="6" xfId="6" applyFont="1" applyFill="1" applyBorder="1" applyAlignment="1">
      <alignment horizontal="right" vertical="center" wrapText="1"/>
    </xf>
    <xf numFmtId="0" fontId="7" fillId="2" borderId="0" xfId="6" applyFont="1" applyFill="1" applyAlignment="1">
      <alignment horizontal="left" wrapText="1"/>
    </xf>
    <xf numFmtId="0" fontId="7" fillId="0" borderId="0" xfId="6" applyFont="1" applyAlignment="1">
      <alignment horizontal="center" wrapText="1"/>
    </xf>
    <xf numFmtId="0" fontId="7" fillId="0" borderId="0" xfId="6" applyFont="1" applyAlignment="1">
      <alignment horizontal="center"/>
    </xf>
    <xf numFmtId="0" fontId="4" fillId="0" borderId="1" xfId="6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11" fillId="0" borderId="0" xfId="6" applyFont="1" applyFill="1" applyAlignment="1">
      <alignment horizontal="left" vertical="top" wrapText="1"/>
    </xf>
    <xf numFmtId="0" fontId="7" fillId="0" borderId="0" xfId="6" applyFont="1" applyFill="1" applyAlignment="1">
      <alignment horizontal="left" vertical="top" wrapText="1"/>
    </xf>
    <xf numFmtId="0" fontId="12" fillId="0" borderId="0" xfId="6" applyFont="1" applyFill="1" applyBorder="1" applyAlignment="1">
      <alignment vertical="center" wrapText="1"/>
    </xf>
    <xf numFmtId="0" fontId="13" fillId="0" borderId="1" xfId="6" applyFont="1" applyFill="1" applyBorder="1" applyAlignment="1">
      <alignment horizontal="center" vertical="center" wrapText="1"/>
    </xf>
    <xf numFmtId="0" fontId="8" fillId="2" borderId="0" xfId="6" applyFont="1" applyFill="1" applyAlignment="1">
      <alignment horizontal="center" vertical="center" wrapText="1"/>
    </xf>
    <xf numFmtId="0" fontId="8" fillId="0" borderId="0" xfId="6" applyFont="1" applyFill="1" applyAlignment="1">
      <alignment horizontal="center" vertical="top" wrapText="1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  <cellStyle name="Финансовый 4 2" xfId="8" xr:uid="{00000000-0005-0000-0000-00000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12</xdr:row>
      <xdr:rowOff>628650</xdr:rowOff>
    </xdr:from>
    <xdr:to>
      <xdr:col>11</xdr:col>
      <xdr:colOff>895350</xdr:colOff>
      <xdr:row>12</xdr:row>
      <xdr:rowOff>1057275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01100" y="5010150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104775</xdr:colOff>
      <xdr:row>12</xdr:row>
      <xdr:rowOff>952500</xdr:rowOff>
    </xdr:from>
    <xdr:to>
      <xdr:col>12</xdr:col>
      <xdr:colOff>762000</xdr:colOff>
      <xdr:row>12</xdr:row>
      <xdr:rowOff>1295400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8375" y="533400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7938</xdr:colOff>
      <xdr:row>7</xdr:row>
      <xdr:rowOff>993775</xdr:rowOff>
    </xdr:from>
    <xdr:to>
      <xdr:col>7</xdr:col>
      <xdr:colOff>1588</xdr:colOff>
      <xdr:row>8</xdr:row>
      <xdr:rowOff>417968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61001" y="2224088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tabSelected="1" view="pageBreakPreview" zoomScaleNormal="100" zoomScaleSheetLayoutView="100" workbookViewId="0">
      <selection activeCell="J7" sqref="J7"/>
    </sheetView>
  </sheetViews>
  <sheetFormatPr defaultColWidth="7.5703125" defaultRowHeight="15" x14ac:dyDescent="0.25"/>
  <cols>
    <col min="1" max="1" width="5" style="1" customWidth="1"/>
    <col min="2" max="2" width="26.5703125" style="13" customWidth="1"/>
    <col min="3" max="3" width="16.7109375" style="1" customWidth="1"/>
    <col min="4" max="4" width="17.28515625" style="1" customWidth="1"/>
    <col min="5" max="5" width="16.28515625" style="1" customWidth="1"/>
    <col min="6" max="6" width="10" style="1" customWidth="1"/>
    <col min="7" max="7" width="9.7109375" style="1" customWidth="1"/>
    <col min="8" max="8" width="11.5703125" style="1" customWidth="1"/>
    <col min="9" max="9" width="13" style="1" customWidth="1"/>
    <col min="10" max="10" width="15.5703125" style="1" customWidth="1"/>
    <col min="11" max="11" width="16.140625" style="1" customWidth="1"/>
    <col min="12" max="12" width="15.5703125" style="1" customWidth="1"/>
    <col min="13" max="13" width="16.140625" style="1" customWidth="1"/>
    <col min="14" max="14" width="16.28515625" style="10" customWidth="1"/>
    <col min="15" max="15" width="14.85546875" style="2" customWidth="1"/>
    <col min="16" max="16384" width="7.5703125" style="1"/>
  </cols>
  <sheetData>
    <row r="1" spans="1:15" x14ac:dyDescent="0.25">
      <c r="L1" s="52"/>
      <c r="M1" s="53"/>
    </row>
    <row r="2" spans="1:15" x14ac:dyDescent="0.25">
      <c r="L2" s="53"/>
      <c r="M2" s="53"/>
    </row>
    <row r="3" spans="1:15" ht="17.25" customHeight="1" x14ac:dyDescent="0.25">
      <c r="A3" s="57" t="s">
        <v>30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9"/>
    </row>
    <row r="4" spans="1:15" ht="15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8"/>
    </row>
    <row r="5" spans="1:15" ht="18.75" customHeight="1" x14ac:dyDescent="0.25">
      <c r="A5" s="64" t="s">
        <v>34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8"/>
    </row>
    <row r="6" spans="1:15" ht="15.75" customHeight="1" x14ac:dyDescent="0.25">
      <c r="A6" s="58" t="s">
        <v>33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3"/>
    </row>
    <row r="7" spans="1:15" ht="15.75" customHeight="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"/>
    </row>
    <row r="8" spans="1:15" ht="94.5" customHeight="1" x14ac:dyDescent="0.25">
      <c r="A8" s="3"/>
      <c r="B8" s="59" t="s">
        <v>31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3"/>
    </row>
    <row r="9" spans="1:15" ht="36.75" customHeight="1" x14ac:dyDescent="0.2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3"/>
    </row>
    <row r="10" spans="1:15" ht="120.75" customHeight="1" x14ac:dyDescent="0.25">
      <c r="A10" s="3"/>
      <c r="B10" s="60" t="s">
        <v>0</v>
      </c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3"/>
    </row>
    <row r="11" spans="1:15" ht="4.5" customHeight="1" x14ac:dyDescent="0.25">
      <c r="A11" s="5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3"/>
    </row>
    <row r="12" spans="1:15" ht="40.5" customHeight="1" x14ac:dyDescent="0.25">
      <c r="A12" s="62" t="s">
        <v>1</v>
      </c>
      <c r="B12" s="62" t="s">
        <v>2</v>
      </c>
      <c r="C12" s="40" t="s">
        <v>3</v>
      </c>
      <c r="D12" s="41"/>
      <c r="E12" s="42"/>
      <c r="F12" s="62" t="s">
        <v>13</v>
      </c>
      <c r="G12" s="62" t="s">
        <v>12</v>
      </c>
      <c r="H12" s="62" t="s">
        <v>4</v>
      </c>
      <c r="I12" s="38" t="s">
        <v>24</v>
      </c>
      <c r="J12" s="38" t="s">
        <v>25</v>
      </c>
      <c r="K12" s="62" t="s">
        <v>5</v>
      </c>
      <c r="L12" s="62"/>
      <c r="M12" s="62"/>
      <c r="N12" s="54" t="s">
        <v>14</v>
      </c>
      <c r="O12" s="55" t="s">
        <v>11</v>
      </c>
    </row>
    <row r="13" spans="1:15" ht="105" customHeight="1" x14ac:dyDescent="0.25">
      <c r="A13" s="62"/>
      <c r="B13" s="62"/>
      <c r="C13" s="29" t="s">
        <v>23</v>
      </c>
      <c r="D13" s="29" t="s">
        <v>28</v>
      </c>
      <c r="E13" s="29" t="s">
        <v>26</v>
      </c>
      <c r="F13" s="62"/>
      <c r="G13" s="62"/>
      <c r="H13" s="62"/>
      <c r="I13" s="39"/>
      <c r="J13" s="39"/>
      <c r="K13" s="25" t="s">
        <v>6</v>
      </c>
      <c r="L13" s="25" t="s">
        <v>7</v>
      </c>
      <c r="M13" s="25" t="s">
        <v>15</v>
      </c>
      <c r="N13" s="54"/>
      <c r="O13" s="56"/>
    </row>
    <row r="14" spans="1:15" ht="15.75" customHeight="1" x14ac:dyDescent="0.25">
      <c r="A14" s="23">
        <v>1</v>
      </c>
      <c r="B14" s="23">
        <v>2</v>
      </c>
      <c r="C14" s="23">
        <v>3</v>
      </c>
      <c r="D14" s="23">
        <v>4</v>
      </c>
      <c r="E14" s="23">
        <v>5</v>
      </c>
      <c r="F14" s="23">
        <v>6</v>
      </c>
      <c r="G14" s="23">
        <v>7</v>
      </c>
      <c r="H14" s="23">
        <v>8</v>
      </c>
      <c r="I14" s="23">
        <v>9</v>
      </c>
      <c r="J14" s="23">
        <v>10</v>
      </c>
      <c r="K14" s="23">
        <v>11</v>
      </c>
      <c r="L14" s="23">
        <v>12</v>
      </c>
      <c r="M14" s="23">
        <v>13</v>
      </c>
      <c r="N14" s="23">
        <v>14</v>
      </c>
      <c r="O14" s="23">
        <v>15</v>
      </c>
    </row>
    <row r="15" spans="1:15" ht="15.75" customHeight="1" x14ac:dyDescent="0.25">
      <c r="A15" s="24"/>
      <c r="B15" s="28" t="s">
        <v>17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15" ht="60.75" customHeight="1" x14ac:dyDescent="0.25">
      <c r="A16" s="24">
        <v>1</v>
      </c>
      <c r="B16" s="27" t="s">
        <v>22</v>
      </c>
      <c r="C16" s="17">
        <v>117000</v>
      </c>
      <c r="D16" s="17">
        <v>140000</v>
      </c>
      <c r="E16" s="17">
        <v>160000</v>
      </c>
      <c r="F16" s="24" t="s">
        <v>16</v>
      </c>
      <c r="G16" s="24">
        <v>1</v>
      </c>
      <c r="H16" s="24">
        <v>3</v>
      </c>
      <c r="I16" s="17">
        <f>MIN(C16:E16)</f>
        <v>117000</v>
      </c>
      <c r="J16" s="17">
        <f>I16*G16</f>
        <v>117000</v>
      </c>
      <c r="K16" s="17">
        <f>ROUND((AVERAGE(C16:E16)),2)</f>
        <v>139000</v>
      </c>
      <c r="L16" s="17">
        <f>ROUND(_xlfn.STDEV.S(C16:E16),2)</f>
        <v>21517.43</v>
      </c>
      <c r="M16" s="18">
        <f t="shared" ref="M16" si="0">L16/K16</f>
        <v>0.154801654676259</v>
      </c>
      <c r="N16" s="36" t="s">
        <v>27</v>
      </c>
      <c r="O16" s="24">
        <v>226</v>
      </c>
    </row>
    <row r="17" spans="1:15" ht="18.75" customHeight="1" x14ac:dyDescent="0.25">
      <c r="A17" s="48" t="s">
        <v>8</v>
      </c>
      <c r="B17" s="49"/>
      <c r="C17" s="49"/>
      <c r="D17" s="49"/>
      <c r="E17" s="49"/>
      <c r="F17" s="49"/>
      <c r="G17" s="49"/>
      <c r="H17" s="49"/>
      <c r="I17" s="50"/>
      <c r="J17" s="30">
        <f>SUM(J16:J16)</f>
        <v>117000</v>
      </c>
      <c r="K17" s="26"/>
      <c r="L17" s="47"/>
      <c r="M17" s="47"/>
      <c r="N17" s="22"/>
      <c r="O17" s="14"/>
    </row>
    <row r="18" spans="1:15" ht="12.75" customHeight="1" x14ac:dyDescent="0.25">
      <c r="A18" s="6"/>
      <c r="B18" s="11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3"/>
    </row>
    <row r="19" spans="1:15" ht="22.5" customHeight="1" x14ac:dyDescent="0.25">
      <c r="A19" s="51" t="s">
        <v>32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3"/>
    </row>
    <row r="20" spans="1:15" ht="9" customHeight="1" x14ac:dyDescent="0.25">
      <c r="A20" s="7"/>
      <c r="B20" s="12"/>
      <c r="C20" s="7"/>
      <c r="D20" s="7"/>
      <c r="E20" s="7"/>
      <c r="F20" s="2"/>
      <c r="G20" s="2"/>
      <c r="H20" s="2"/>
      <c r="I20" s="2"/>
      <c r="J20" s="2"/>
      <c r="K20" s="2"/>
      <c r="L20" s="31"/>
      <c r="M20" s="31"/>
      <c r="N20" s="32"/>
      <c r="O20" s="33"/>
    </row>
    <row r="21" spans="1:15" ht="47.25" customHeight="1" x14ac:dyDescent="0.25">
      <c r="A21" s="43" t="s">
        <v>9</v>
      </c>
      <c r="B21" s="43"/>
      <c r="C21" s="44" t="s">
        <v>18</v>
      </c>
      <c r="D21" s="44"/>
      <c r="E21" s="44"/>
      <c r="F21" s="45"/>
      <c r="G21" s="45"/>
      <c r="H21" s="45"/>
      <c r="I21" s="19"/>
      <c r="J21" s="46" t="s">
        <v>20</v>
      </c>
      <c r="K21" s="46"/>
      <c r="L21" s="31"/>
      <c r="M21" s="31"/>
      <c r="N21" s="32"/>
      <c r="O21" s="33"/>
    </row>
    <row r="22" spans="1:15" ht="17.25" customHeight="1" x14ac:dyDescent="0.25">
      <c r="A22" s="16"/>
      <c r="B22" s="16"/>
      <c r="C22" s="20"/>
      <c r="D22" s="20"/>
      <c r="E22" s="20"/>
      <c r="F22" s="15"/>
      <c r="G22" s="15"/>
      <c r="H22" s="15"/>
      <c r="I22" s="19"/>
      <c r="J22" s="19"/>
      <c r="K22" s="21"/>
      <c r="L22" s="31"/>
      <c r="M22" s="31"/>
      <c r="N22" s="32"/>
      <c r="O22" s="33"/>
    </row>
    <row r="23" spans="1:15" ht="35.25" customHeight="1" x14ac:dyDescent="0.25">
      <c r="A23" s="43" t="s">
        <v>10</v>
      </c>
      <c r="B23" s="43"/>
      <c r="C23" s="44" t="s">
        <v>19</v>
      </c>
      <c r="D23" s="44"/>
      <c r="E23" s="44"/>
      <c r="F23" s="45"/>
      <c r="G23" s="45"/>
      <c r="H23" s="45"/>
      <c r="I23" s="19"/>
      <c r="J23" s="46" t="s">
        <v>21</v>
      </c>
      <c r="K23" s="46"/>
      <c r="L23" s="31"/>
      <c r="N23" s="32"/>
      <c r="O23" s="33"/>
    </row>
    <row r="24" spans="1:15" ht="19.5" customHeight="1" x14ac:dyDescent="0.25">
      <c r="L24" s="34"/>
      <c r="M24" s="34"/>
      <c r="N24" s="35"/>
      <c r="O24" s="33"/>
    </row>
  </sheetData>
  <mergeCells count="30">
    <mergeCell ref="L1:M2"/>
    <mergeCell ref="N12:N13"/>
    <mergeCell ref="O12:O13"/>
    <mergeCell ref="A5:M5"/>
    <mergeCell ref="A3:M3"/>
    <mergeCell ref="A6:M6"/>
    <mergeCell ref="B8:M8"/>
    <mergeCell ref="B10:M10"/>
    <mergeCell ref="B11:M11"/>
    <mergeCell ref="A12:A13"/>
    <mergeCell ref="B12:B13"/>
    <mergeCell ref="G12:G13"/>
    <mergeCell ref="H12:H13"/>
    <mergeCell ref="K12:M12"/>
    <mergeCell ref="A4:M4"/>
    <mergeCell ref="F12:F13"/>
    <mergeCell ref="L17:M17"/>
    <mergeCell ref="A21:B21"/>
    <mergeCell ref="C21:E21"/>
    <mergeCell ref="F21:H21"/>
    <mergeCell ref="J21:K21"/>
    <mergeCell ref="A17:I17"/>
    <mergeCell ref="A19:M19"/>
    <mergeCell ref="I12:I13"/>
    <mergeCell ref="C12:E12"/>
    <mergeCell ref="J12:J13"/>
    <mergeCell ref="A23:B23"/>
    <mergeCell ref="C23:E23"/>
    <mergeCell ref="F23:H23"/>
    <mergeCell ref="J23:K23"/>
  </mergeCells>
  <phoneticPr fontId="10" type="noConversion"/>
  <conditionalFormatting sqref="M16">
    <cfRule type="cellIs" dxfId="0" priority="2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Обосн.НМЦК от 100т.р.(к сл.зап)</vt:lpstr>
      <vt:lpstr>'Обосн.НМЦК от 100т.р.(к сл.зап)'!_Hlk80265529</vt:lpstr>
      <vt:lpstr>'Обосн.НМЦК от 100т.р.(к сл.зап)'!_Hlk80265764</vt:lpstr>
      <vt:lpstr>'Обосн.НМЦК от 100т.р.(к сл.зап)'!_Hlk80265796</vt:lpstr>
      <vt:lpstr>'Обосн.НМЦК от 100т.р.(к сл.зап)'!_Hlk80267400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Филиппенкова Елена Сергеевна</cp:lastModifiedBy>
  <cp:lastPrinted>2026-05-25T12:36:28Z</cp:lastPrinted>
  <dcterms:created xsi:type="dcterms:W3CDTF">2016-05-13T09:47:52Z</dcterms:created>
  <dcterms:modified xsi:type="dcterms:W3CDTF">2026-06-08T09:38:39Z</dcterms:modified>
</cp:coreProperties>
</file>