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5195" windowHeight="8070"/>
  </bookViews>
  <sheets>
    <sheet name="расчет НМЦД" sheetId="6" r:id="rId1"/>
  </sheets>
  <externalReferences>
    <externalReference r:id="rId2"/>
  </externalReferences>
  <definedNames>
    <definedName name="_xlnm._FilterDatabase" localSheetId="0" hidden="1">'расчет НМЦД'!$A$6:$X$6</definedName>
    <definedName name="индексы">[1]Список!$A$2:$A$9</definedName>
  </definedNames>
  <calcPr calcId="145621"/>
</workbook>
</file>

<file path=xl/calcChain.xml><?xml version="1.0" encoding="utf-8"?>
<calcChain xmlns="http://schemas.openxmlformats.org/spreadsheetml/2006/main">
  <c r="U7" i="6" l="1"/>
  <c r="V7" i="6" s="1"/>
  <c r="T7" i="6"/>
  <c r="Q8" i="6" l="1"/>
  <c r="X7" i="6" l="1"/>
  <c r="S8" i="6"/>
  <c r="R8" i="6"/>
  <c r="X9" i="6" l="1"/>
  <c r="N15" i="6" s="1"/>
</calcChain>
</file>

<file path=xl/sharedStrings.xml><?xml version="1.0" encoding="utf-8"?>
<sst xmlns="http://schemas.openxmlformats.org/spreadsheetml/2006/main" count="40" uniqueCount="40">
  <si>
    <t>№ п/п</t>
  </si>
  <si>
    <t>Ед. изм.</t>
  </si>
  <si>
    <t>Среднее квадратическое отклонение</t>
  </si>
  <si>
    <t>Коэффициент вариации цены, % (совокупность цен принимается однородной (т.к. менее 33%))</t>
  </si>
  <si>
    <t xml:space="preserve">Кол-во </t>
  </si>
  <si>
    <t>рублей</t>
  </si>
  <si>
    <t>ООИ 3500-р</t>
  </si>
  <si>
    <t>УИС 1292</t>
  </si>
  <si>
    <t>ТС 126-н (Приложение № 2)</t>
  </si>
  <si>
    <t>РАДИО 878</t>
  </si>
  <si>
    <t>ЭА-44ФЗ 471-p</t>
  </si>
  <si>
    <t>Типовой контракт (мед.изделия)</t>
  </si>
  <si>
    <t>ПРОМЫШТОВАР 616</t>
  </si>
  <si>
    <t xml:space="preserve">МЕД 102 </t>
  </si>
  <si>
    <t>ПРОМТОВАР 617 (ограничение)</t>
  </si>
  <si>
    <t>Код  ОКПД2/ код КТРУ</t>
  </si>
  <si>
    <t>ИТОГО:</t>
  </si>
  <si>
    <t>1. 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методом сопоставимых рыночных цен (анализа рынка).</t>
  </si>
  <si>
    <t>4. При формировании цены договора используется валюта РФ - российский рубль.</t>
  </si>
  <si>
    <t>Экономист ________________________/А.В. Красулина/</t>
  </si>
  <si>
    <t>Наименование услуги</t>
  </si>
  <si>
    <t>71.20.19.130 - Услуги по оценке условий труда</t>
  </si>
  <si>
    <t>рабочее место</t>
  </si>
  <si>
    <t>Источник ценовой информации (ИЦИ), руб.</t>
  </si>
  <si>
    <t>Общая стоимость, в руб.</t>
  </si>
  <si>
    <t>3. Цена единицы товара включает в себя все расходы Исполнителя, необходимые для осуществления им своих обязательств по контракту, расходы, связанные с оформлением всех необходимых документов на товар, оплату таможенных пошлин, налогов, сборов и другие обязательные платежи, связанные с исполнением договора/контракта.</t>
  </si>
  <si>
    <t>Цена по 1-му наименьшему  ИЦИ, в руб.</t>
  </si>
  <si>
    <t xml:space="preserve">Расчет начальной (максимальной) цены контракта с указанием «Требований к значениям показателей (характеристик) товара, или эквивалентности предлагаемого к поставке товара, позволяющие определить соответствие потребностям заказчика»
</t>
  </si>
  <si>
    <t>ДАТА:23.04.2026г.</t>
  </si>
  <si>
    <t>Начальник ООЗ ____________________/Н.Н. Сальникова/           вх№211</t>
  </si>
  <si>
    <t>Оказание услуг по проведению специальной оценки условий труда работников СПб ГБУЗ «Больница им. П.П. Кащенко» в 2026 году</t>
  </si>
  <si>
    <t xml:space="preserve">Фирма №1 (вх.№550 от 22.04.2026) </t>
  </si>
  <si>
    <t xml:space="preserve">Фирма №2 (вх.№551 от 22.04.2026) </t>
  </si>
  <si>
    <t xml:space="preserve">Фирма №3 (вх.№552 от 22.04.2026) </t>
  </si>
  <si>
    <r>
      <t xml:space="preserve">Средняя цена по  ИЦИ, в руб. </t>
    </r>
    <r>
      <rPr>
        <b/>
        <u/>
        <sz val="8"/>
        <rFont val="Times New Roman"/>
        <family val="1"/>
        <charset val="204"/>
      </rPr>
      <t/>
    </r>
  </si>
  <si>
    <t>2. Заказчиком был направлен запрос №196 от 17.04.2026 о предоставлении ценовой информации  6 поставщикам (подрядчикам, исполнителям), обладающим опытом поставок (работ, услуг), информация о которых имеется в свободном доступе, и получены ответы от 3 (трех) Исполнителей (подрядчиков, поставщиков) с ценовой информацией. Цена сформирована по 1-му наименьшему источнику ценовой информации.</t>
  </si>
  <si>
    <t>Начально-максимальная цена контракта:</t>
  </si>
  <si>
    <r>
      <t xml:space="preserve">Наименование и описание объекта закупки: </t>
    </r>
    <r>
      <rPr>
        <b/>
        <sz val="12"/>
        <rFont val="Times New Roman"/>
        <family val="1"/>
        <charset val="204"/>
      </rPr>
      <t>Оказание услуг по проведению специальной оценки условий труда работников СПб ГБУЗ «Больница им. П.П. Кащенко» в 2026 году</t>
    </r>
  </si>
  <si>
    <t xml:space="preserve">Распоряжение Комитета по государственному заказу Санкт‑Петербурга от 08.04.2026 № 221-р «О внесении изменения в распоряжение Комитета по государственному заказу Санкт‑Петербурга от 31.05.2018 № 100-р» </t>
  </si>
  <si>
    <t>информация отстутствует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</si>
</sst>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#,##0.00_ ;\-#,##0.00\ "/>
    <numFmt numFmtId="166" formatCode="0.0000"/>
  </numFmts>
  <fonts count="1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  <charset val="204"/>
    </font>
    <font>
      <sz val="10"/>
      <name val="Arial"/>
      <family val="2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FFFF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4D668C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E7ECF1"/>
      </left>
      <right style="medium">
        <color rgb="FFE7ECF1"/>
      </right>
      <top/>
      <bottom/>
      <diagonal/>
    </border>
    <border>
      <left style="medium">
        <color rgb="FFE7ECF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0" fontId="6" fillId="0" borderId="0"/>
    <xf numFmtId="0" fontId="2" fillId="0" borderId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/>
    <xf numFmtId="0" fontId="3" fillId="0" borderId="0" xfId="0" applyFont="1" applyFill="1"/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Fill="1" applyAlignment="1">
      <alignment vertical="top" wrapText="1"/>
    </xf>
    <xf numFmtId="0" fontId="11" fillId="0" borderId="0" xfId="0" applyFont="1" applyFill="1" applyAlignment="1">
      <alignment vertical="top"/>
    </xf>
    <xf numFmtId="0" fontId="11" fillId="0" borderId="0" xfId="0" applyFont="1" applyFill="1" applyBorder="1" applyAlignment="1">
      <alignment horizontal="left" vertical="top"/>
    </xf>
    <xf numFmtId="0" fontId="11" fillId="0" borderId="0" xfId="0" applyFont="1" applyFill="1"/>
    <xf numFmtId="0" fontId="10" fillId="0" borderId="1" xfId="3" applyFont="1" applyFill="1" applyBorder="1" applyAlignment="1" applyProtection="1">
      <alignment horizontal="center" vertical="top" wrapText="1"/>
      <protection hidden="1"/>
    </xf>
    <xf numFmtId="0" fontId="12" fillId="2" borderId="5" xfId="0" applyFont="1" applyFill="1" applyBorder="1" applyAlignment="1">
      <alignment horizontal="left" wrapText="1"/>
    </xf>
    <xf numFmtId="0" fontId="12" fillId="2" borderId="6" xfId="0" applyFont="1" applyFill="1" applyBorder="1" applyAlignment="1">
      <alignment horizontal="left" wrapText="1"/>
    </xf>
    <xf numFmtId="4" fontId="10" fillId="0" borderId="1" xfId="0" applyNumberFormat="1" applyFont="1" applyFill="1" applyBorder="1" applyAlignment="1" applyProtection="1">
      <alignment horizontal="center" vertical="top" wrapText="1"/>
      <protection hidden="1"/>
    </xf>
    <xf numFmtId="4" fontId="10" fillId="3" borderId="1" xfId="0" applyNumberFormat="1" applyFont="1" applyFill="1" applyBorder="1" applyAlignment="1" applyProtection="1">
      <alignment horizontal="center" vertical="top" wrapText="1"/>
      <protection hidden="1"/>
    </xf>
    <xf numFmtId="0" fontId="11" fillId="0" borderId="1" xfId="3" applyFont="1" applyFill="1" applyBorder="1" applyAlignment="1" applyProtection="1">
      <alignment horizontal="center" vertical="top" wrapText="1"/>
      <protection hidden="1"/>
    </xf>
    <xf numFmtId="164" fontId="10" fillId="0" borderId="1" xfId="3" applyNumberFormat="1" applyFont="1" applyFill="1" applyBorder="1" applyAlignment="1" applyProtection="1">
      <alignment vertical="center" wrapText="1" readingOrder="1"/>
      <protection locked="0" hidden="1"/>
    </xf>
    <xf numFmtId="164" fontId="10" fillId="3" borderId="1" xfId="3" applyNumberFormat="1" applyFont="1" applyFill="1" applyBorder="1" applyAlignment="1" applyProtection="1">
      <alignment vertical="center" wrapText="1" readingOrder="1"/>
      <protection locked="0" hidden="1"/>
    </xf>
    <xf numFmtId="165" fontId="10" fillId="0" borderId="1" xfId="0" applyNumberFormat="1" applyFont="1" applyFill="1" applyBorder="1" applyAlignment="1">
      <alignment horizontal="right" vertical="center"/>
    </xf>
    <xf numFmtId="0" fontId="11" fillId="0" borderId="0" xfId="0" applyFont="1" applyAlignment="1" applyProtection="1">
      <alignment horizontal="center" vertical="top" wrapText="1"/>
      <protection locked="0"/>
    </xf>
    <xf numFmtId="166" fontId="11" fillId="0" borderId="0" xfId="0" applyNumberFormat="1" applyFont="1" applyFill="1"/>
    <xf numFmtId="2" fontId="11" fillId="0" borderId="0" xfId="0" applyNumberFormat="1" applyFont="1" applyFill="1"/>
    <xf numFmtId="165" fontId="10" fillId="3" borderId="1" xfId="3" applyNumberFormat="1" applyFont="1" applyFill="1" applyBorder="1" applyAlignment="1" applyProtection="1">
      <alignment horizontal="center" vertical="center" wrapText="1" readingOrder="1"/>
      <protection locked="0" hidden="1"/>
    </xf>
    <xf numFmtId="4" fontId="10" fillId="0" borderId="1" xfId="0" applyNumberFormat="1" applyFont="1" applyFill="1" applyBorder="1" applyAlignment="1" applyProtection="1">
      <alignment horizontal="center" vertical="top" wrapText="1"/>
      <protection hidden="1"/>
    </xf>
    <xf numFmtId="4" fontId="10" fillId="3" borderId="1" xfId="0" applyNumberFormat="1" applyFont="1" applyFill="1" applyBorder="1" applyAlignment="1" applyProtection="1">
      <alignment horizontal="center" vertical="top" wrapText="1"/>
      <protection hidden="1"/>
    </xf>
    <xf numFmtId="165" fontId="10" fillId="0" borderId="0" xfId="0" applyNumberFormat="1" applyFont="1" applyFill="1" applyAlignment="1">
      <alignment vertical="top" wrapText="1"/>
    </xf>
    <xf numFmtId="165" fontId="10" fillId="0" borderId="0" xfId="0" applyNumberFormat="1" applyFont="1" applyFill="1" applyAlignment="1">
      <alignment vertical="top"/>
    </xf>
    <xf numFmtId="164" fontId="10" fillId="0" borderId="1" xfId="3" applyNumberFormat="1" applyFont="1" applyFill="1" applyBorder="1" applyAlignment="1" applyProtection="1">
      <alignment horizontal="center" vertical="center" wrapText="1" readingOrder="1"/>
      <protection locked="0" hidden="1"/>
    </xf>
    <xf numFmtId="4" fontId="11" fillId="0" borderId="1" xfId="0" applyNumberFormat="1" applyFont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top" wrapText="1"/>
    </xf>
    <xf numFmtId="4" fontId="3" fillId="0" borderId="0" xfId="0" applyNumberFormat="1" applyFont="1" applyAlignment="1"/>
    <xf numFmtId="165" fontId="10" fillId="0" borderId="0" xfId="0" applyNumberFormat="1" applyFont="1" applyFill="1" applyAlignment="1">
      <alignment horizontal="center" vertical="top" wrapText="1"/>
    </xf>
    <xf numFmtId="4" fontId="3" fillId="0" borderId="0" xfId="0" applyNumberFormat="1" applyFont="1" applyFill="1" applyAlignment="1"/>
    <xf numFmtId="0" fontId="11" fillId="0" borderId="2" xfId="3" applyFont="1" applyFill="1" applyBorder="1" applyAlignment="1" applyProtection="1">
      <alignment horizontal="center" vertical="top" wrapText="1"/>
      <protection hidden="1"/>
    </xf>
    <xf numFmtId="0" fontId="11" fillId="0" borderId="8" xfId="3" applyFont="1" applyFill="1" applyBorder="1" applyAlignment="1" applyProtection="1">
      <alignment horizontal="center" vertical="top" wrapText="1"/>
      <protection hidden="1"/>
    </xf>
    <xf numFmtId="0" fontId="11" fillId="0" borderId="0" xfId="0" applyNumberFormat="1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horizontal="right" vertical="top"/>
    </xf>
    <xf numFmtId="0" fontId="10" fillId="0" borderId="1" xfId="3" applyFont="1" applyFill="1" applyBorder="1" applyAlignment="1" applyProtection="1">
      <alignment horizontal="right" vertical="center" wrapText="1"/>
      <protection hidden="1"/>
    </xf>
    <xf numFmtId="4" fontId="4" fillId="0" borderId="0" xfId="0" applyNumberFormat="1" applyFont="1" applyFill="1" applyAlignment="1"/>
    <xf numFmtId="4" fontId="3" fillId="0" borderId="0" xfId="0" applyNumberFormat="1" applyFont="1" applyAlignment="1"/>
    <xf numFmtId="0" fontId="11" fillId="0" borderId="0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>
      <alignment vertical="top" wrapText="1"/>
    </xf>
    <xf numFmtId="0" fontId="11" fillId="0" borderId="0" xfId="7" applyFont="1" applyFill="1" applyBorder="1" applyAlignment="1" applyProtection="1">
      <alignment horizontal="left" vertical="top" wrapText="1"/>
      <protection locked="0"/>
    </xf>
    <xf numFmtId="165" fontId="10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 wrapText="1"/>
    </xf>
    <xf numFmtId="0" fontId="0" fillId="0" borderId="0" xfId="0" applyAlignment="1">
      <alignment horizontal="right" vertical="top"/>
    </xf>
    <xf numFmtId="0" fontId="10" fillId="0" borderId="1" xfId="3" applyFont="1" applyFill="1" applyBorder="1" applyAlignment="1" applyProtection="1">
      <alignment horizontal="center" vertical="top" wrapText="1"/>
      <protection hidden="1"/>
    </xf>
    <xf numFmtId="0" fontId="11" fillId="0" borderId="0" xfId="0" applyFont="1" applyFill="1" applyBorder="1" applyAlignment="1">
      <alignment horizontal="left" vertical="top" wrapText="1"/>
    </xf>
    <xf numFmtId="4" fontId="10" fillId="0" borderId="1" xfId="0" applyNumberFormat="1" applyFont="1" applyFill="1" applyBorder="1" applyAlignment="1" applyProtection="1">
      <alignment horizontal="center" vertical="top" wrapText="1"/>
      <protection hidden="1"/>
    </xf>
    <xf numFmtId="4" fontId="10" fillId="3" borderId="1" xfId="0" applyNumberFormat="1" applyFont="1" applyFill="1" applyBorder="1" applyAlignment="1" applyProtection="1">
      <alignment horizontal="center" vertical="top" wrapText="1"/>
      <protection hidden="1"/>
    </xf>
    <xf numFmtId="0" fontId="10" fillId="0" borderId="9" xfId="3" applyFont="1" applyFill="1" applyBorder="1" applyAlignment="1" applyProtection="1">
      <alignment horizontal="center" vertical="top" wrapText="1"/>
      <protection hidden="1"/>
    </xf>
    <xf numFmtId="0" fontId="10" fillId="0" borderId="10" xfId="3" applyFont="1" applyFill="1" applyBorder="1" applyAlignment="1" applyProtection="1">
      <alignment horizontal="center" vertical="top" wrapText="1"/>
      <protection hidden="1"/>
    </xf>
    <xf numFmtId="0" fontId="10" fillId="0" borderId="11" xfId="3" applyFont="1" applyFill="1" applyBorder="1" applyAlignment="1" applyProtection="1">
      <alignment horizontal="center" vertical="top" wrapText="1"/>
      <protection hidden="1"/>
    </xf>
    <xf numFmtId="0" fontId="10" fillId="0" borderId="12" xfId="3" applyFont="1" applyFill="1" applyBorder="1" applyAlignment="1" applyProtection="1">
      <alignment horizontal="center" vertical="top" wrapText="1"/>
      <protection hidden="1"/>
    </xf>
    <xf numFmtId="0" fontId="10" fillId="0" borderId="2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0" xfId="0" applyFont="1" applyFill="1" applyAlignment="1">
      <alignment horizontal="center" vertical="top" wrapText="1"/>
    </xf>
    <xf numFmtId="0" fontId="10" fillId="0" borderId="3" xfId="3" applyFont="1" applyFill="1" applyBorder="1" applyAlignment="1" applyProtection="1">
      <alignment horizontal="center" vertical="top" wrapText="1"/>
      <protection hidden="1"/>
    </xf>
    <xf numFmtId="0" fontId="10" fillId="0" borderId="4" xfId="3" applyFont="1" applyFill="1" applyBorder="1" applyAlignment="1" applyProtection="1">
      <alignment horizontal="center" vertical="top" wrapText="1"/>
      <protection hidden="1"/>
    </xf>
  </cellXfs>
  <cellStyles count="8">
    <cellStyle name="Обычный" xfId="0" builtinId="0"/>
    <cellStyle name="Обычный 2" xfId="1"/>
    <cellStyle name="Обычный 3" xfId="2"/>
    <cellStyle name="Обычный 4" xfId="7"/>
    <cellStyle name="Обычный_Моя Копия 24(1).06.08" xfId="3"/>
    <cellStyle name="Стиль 1" xfId="4"/>
    <cellStyle name="Финансовый 2" xfId="5"/>
    <cellStyle name="Финансовый 2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/135.&#1052;&#1077;&#1076;.&#1086;&#1073;&#1086;&#1088;&#1091;&#1076;&#1086;&#1074;&#1072;&#1085;&#1080;&#1077;%20(&#1093;&#1086;&#1076;&#1091;&#1085;&#1082;&#1080;,%20&#1089;&#1090;&#1091;&#1083;%20&#1080;%20&#1090;.&#1076;.)/3.raschet-ceni-kontrakta_01.05.2014%20&#1073;&#1072;&#1082;&#1072;&#1083;&#1077;&#11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"/>
      <sheetName val="Индексы"/>
      <sheetName val="список кодов ОКДП"/>
      <sheetName val="Реестр"/>
      <sheetName val="Список"/>
    </sheetNames>
    <sheetDataSet>
      <sheetData sheetId="0"/>
      <sheetData sheetId="1"/>
      <sheetData sheetId="2"/>
      <sheetData sheetId="3"/>
      <sheetData sheetId="4">
        <row r="2">
          <cell r="A2" t="str">
            <v>Бакалея и гастрономия</v>
          </cell>
        </row>
        <row r="3">
          <cell r="A3" t="str">
            <v>Молоко и молочные продукты</v>
          </cell>
        </row>
        <row r="4">
          <cell r="A4" t="str">
            <v>Мясо (за исключением мяса птицы) и мясные субпродукты</v>
          </cell>
        </row>
        <row r="5">
          <cell r="A5" t="str">
            <v>Мясо птицы и яйцо</v>
          </cell>
        </row>
        <row r="6">
          <cell r="A6" t="str">
            <v>Рыба и рыбные продукты</v>
          </cell>
        </row>
        <row r="7">
          <cell r="A7" t="str">
            <v>Свежие овощи и фрукты</v>
          </cell>
        </row>
        <row r="8">
          <cell r="A8" t="str">
            <v>Хлеб и хлебобулочные изделия</v>
          </cell>
        </row>
        <row r="9">
          <cell r="A9" t="str">
            <v>-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4"/>
  <sheetViews>
    <sheetView tabSelected="1" zoomScale="85" zoomScaleNormal="85" workbookViewId="0">
      <selection activeCell="Q7" sqref="Q7"/>
    </sheetView>
  </sheetViews>
  <sheetFormatPr defaultColWidth="9.140625" defaultRowHeight="12.75" x14ac:dyDescent="0.2"/>
  <cols>
    <col min="1" max="1" width="6" style="4" customWidth="1"/>
    <col min="2" max="2" width="26.28515625" style="4" customWidth="1"/>
    <col min="3" max="3" width="15" style="4" customWidth="1"/>
    <col min="4" max="4" width="28.7109375" style="4" customWidth="1"/>
    <col min="5" max="5" width="8.85546875" style="4" hidden="1" customWidth="1"/>
    <col min="6" max="6" width="11.7109375" style="4" hidden="1" customWidth="1"/>
    <col min="7" max="7" width="9.28515625" style="4" hidden="1" customWidth="1"/>
    <col min="8" max="8" width="9.85546875" style="4" hidden="1" customWidth="1"/>
    <col min="9" max="9" width="9.5703125" style="4" hidden="1" customWidth="1"/>
    <col min="10" max="10" width="8.28515625" style="4" hidden="1" customWidth="1"/>
    <col min="11" max="11" width="8.7109375" style="4" hidden="1" customWidth="1"/>
    <col min="12" max="12" width="8" style="4" hidden="1" customWidth="1"/>
    <col min="13" max="13" width="10.42578125" style="4" hidden="1" customWidth="1"/>
    <col min="14" max="14" width="9" style="4" customWidth="1"/>
    <col min="15" max="15" width="8" style="4" customWidth="1"/>
    <col min="16" max="16" width="28.42578125" style="4" customWidth="1"/>
    <col min="17" max="17" width="18.7109375" style="4" customWidth="1"/>
    <col min="18" max="18" width="16.140625" style="4" customWidth="1"/>
    <col min="19" max="19" width="17.140625" style="4" customWidth="1"/>
    <col min="20" max="20" width="18.85546875" style="4" customWidth="1"/>
    <col min="21" max="21" width="14" style="4" customWidth="1"/>
    <col min="22" max="22" width="19.5703125" style="4" customWidth="1"/>
    <col min="23" max="23" width="16.7109375" style="4" customWidth="1"/>
    <col min="24" max="24" width="14.28515625" style="4" customWidth="1"/>
    <col min="25" max="26" width="0" style="4" hidden="1" customWidth="1"/>
    <col min="27" max="27" width="12.5703125" style="4" customWidth="1"/>
    <col min="28" max="30" width="9.140625" style="4"/>
    <col min="31" max="31" width="11.85546875" style="4" customWidth="1"/>
    <col min="32" max="16384" width="9.140625" style="4"/>
  </cols>
  <sheetData>
    <row r="1" spans="1:31" ht="37.5" customHeight="1" x14ac:dyDescent="0.2">
      <c r="T1" s="47"/>
      <c r="U1" s="48"/>
      <c r="V1" s="48"/>
      <c r="W1" s="48"/>
      <c r="X1" s="48"/>
    </row>
    <row r="2" spans="1:31" s="9" customFormat="1" ht="44.25" customHeight="1" x14ac:dyDescent="0.2">
      <c r="A2" s="59" t="s">
        <v>27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31" s="10" customFormat="1" ht="21" customHeight="1" x14ac:dyDescent="0.2">
      <c r="A3" s="50" t="s">
        <v>37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</row>
    <row r="4" spans="1:31" s="11" customFormat="1" ht="12" customHeight="1" x14ac:dyDescent="0.25"/>
    <row r="5" spans="1:31" s="11" customFormat="1" ht="39" customHeight="1" x14ac:dyDescent="0.25">
      <c r="A5" s="49" t="s">
        <v>0</v>
      </c>
      <c r="B5" s="53" t="s">
        <v>20</v>
      </c>
      <c r="C5" s="54"/>
      <c r="D5" s="49" t="s">
        <v>15</v>
      </c>
      <c r="E5" s="12"/>
      <c r="F5" s="12"/>
      <c r="G5" s="12"/>
      <c r="H5" s="12"/>
      <c r="I5" s="12"/>
      <c r="J5" s="12"/>
      <c r="K5" s="12"/>
      <c r="L5" s="12"/>
      <c r="M5" s="12"/>
      <c r="N5" s="49" t="s">
        <v>1</v>
      </c>
      <c r="O5" s="49" t="s">
        <v>4</v>
      </c>
      <c r="P5" s="60" t="s">
        <v>38</v>
      </c>
      <c r="Q5" s="57" t="s">
        <v>23</v>
      </c>
      <c r="R5" s="58"/>
      <c r="S5" s="58"/>
      <c r="T5" s="52" t="s">
        <v>34</v>
      </c>
      <c r="U5" s="51" t="s">
        <v>2</v>
      </c>
      <c r="V5" s="51" t="s">
        <v>3</v>
      </c>
      <c r="W5" s="52" t="s">
        <v>26</v>
      </c>
      <c r="X5" s="51" t="s">
        <v>24</v>
      </c>
    </row>
    <row r="6" spans="1:31" s="11" customFormat="1" ht="114.75" customHeight="1" x14ac:dyDescent="0.25">
      <c r="A6" s="49"/>
      <c r="B6" s="55"/>
      <c r="C6" s="56"/>
      <c r="D6" s="49"/>
      <c r="E6" s="13" t="s">
        <v>13</v>
      </c>
      <c r="F6" s="13" t="s">
        <v>14</v>
      </c>
      <c r="G6" s="13" t="s">
        <v>6</v>
      </c>
      <c r="H6" s="13" t="s">
        <v>7</v>
      </c>
      <c r="I6" s="13" t="s">
        <v>8</v>
      </c>
      <c r="J6" s="13" t="s">
        <v>9</v>
      </c>
      <c r="K6" s="13" t="s">
        <v>10</v>
      </c>
      <c r="L6" s="13" t="s">
        <v>11</v>
      </c>
      <c r="M6" s="14" t="s">
        <v>12</v>
      </c>
      <c r="N6" s="49"/>
      <c r="O6" s="49"/>
      <c r="P6" s="61"/>
      <c r="Q6" s="31" t="s">
        <v>31</v>
      </c>
      <c r="R6" s="31" t="s">
        <v>32</v>
      </c>
      <c r="S6" s="31" t="s">
        <v>33</v>
      </c>
      <c r="T6" s="52"/>
      <c r="U6" s="51"/>
      <c r="V6" s="51"/>
      <c r="W6" s="52"/>
      <c r="X6" s="51"/>
    </row>
    <row r="7" spans="1:31" s="11" customFormat="1" ht="129" customHeight="1" x14ac:dyDescent="0.25">
      <c r="A7" s="17">
        <v>1</v>
      </c>
      <c r="B7" s="36" t="s">
        <v>30</v>
      </c>
      <c r="C7" s="37"/>
      <c r="D7" s="17" t="s">
        <v>21</v>
      </c>
      <c r="E7" s="12"/>
      <c r="F7" s="12"/>
      <c r="G7" s="12"/>
      <c r="H7" s="12"/>
      <c r="I7" s="12"/>
      <c r="J7" s="12"/>
      <c r="K7" s="12"/>
      <c r="L7" s="12"/>
      <c r="M7" s="12"/>
      <c r="N7" s="17" t="s">
        <v>22</v>
      </c>
      <c r="O7" s="17">
        <v>100</v>
      </c>
      <c r="P7" s="17" t="s">
        <v>39</v>
      </c>
      <c r="Q7" s="32">
        <v>1000</v>
      </c>
      <c r="R7" s="30">
        <v>1340</v>
      </c>
      <c r="S7" s="30">
        <v>1200</v>
      </c>
      <c r="T7" s="26">
        <f>(Q7+R7+S7)/3</f>
        <v>1180</v>
      </c>
      <c r="U7" s="25">
        <f>STDEV(Q7:S7)</f>
        <v>170.88007490635061</v>
      </c>
      <c r="V7" s="25">
        <f>U7/T7*100</f>
        <v>14.481362280199207</v>
      </c>
      <c r="W7" s="16">
        <v>1000</v>
      </c>
      <c r="X7" s="15">
        <f>O7*W7</f>
        <v>100000</v>
      </c>
      <c r="AA7" s="22"/>
      <c r="AC7" s="23"/>
    </row>
    <row r="8" spans="1:31" s="11" customFormat="1" ht="12" customHeight="1" x14ac:dyDescent="0.25">
      <c r="Q8" s="29">
        <f>Q7*O7</f>
        <v>100000</v>
      </c>
      <c r="R8" s="18">
        <f>R7*O7</f>
        <v>134000</v>
      </c>
      <c r="S8" s="18">
        <f>S7*O7</f>
        <v>120000</v>
      </c>
      <c r="T8" s="24"/>
      <c r="U8" s="18"/>
      <c r="V8" s="18"/>
      <c r="W8" s="19"/>
      <c r="X8" s="20"/>
    </row>
    <row r="9" spans="1:31" s="11" customFormat="1" ht="12" customHeight="1" x14ac:dyDescent="0.25">
      <c r="A9" s="40" t="s">
        <v>16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20">
        <f>X7</f>
        <v>100000</v>
      </c>
      <c r="AE9" s="23"/>
    </row>
    <row r="10" spans="1:31" s="21" customFormat="1" ht="39.75" customHeight="1" x14ac:dyDescent="0.2">
      <c r="A10" s="45" t="s">
        <v>17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4"/>
      <c r="R10" s="44"/>
      <c r="S10" s="44"/>
      <c r="T10" s="44"/>
      <c r="U10" s="44"/>
      <c r="V10" s="44"/>
      <c r="W10" s="44"/>
      <c r="X10" s="44"/>
    </row>
    <row r="11" spans="1:31" s="21" customFormat="1" ht="34.5" customHeight="1" x14ac:dyDescent="0.2">
      <c r="A11" s="45" t="s">
        <v>35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4"/>
      <c r="R11" s="44"/>
      <c r="S11" s="44"/>
      <c r="T11" s="44"/>
      <c r="U11" s="44"/>
      <c r="V11" s="44"/>
      <c r="W11" s="44"/>
      <c r="X11" s="44"/>
    </row>
    <row r="12" spans="1:31" s="21" customFormat="1" ht="35.25" customHeight="1" x14ac:dyDescent="0.2">
      <c r="A12" s="43" t="s">
        <v>25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4"/>
      <c r="R12" s="44"/>
      <c r="S12" s="44"/>
      <c r="T12" s="44"/>
      <c r="U12" s="44"/>
      <c r="V12" s="44"/>
      <c r="W12" s="44"/>
      <c r="X12" s="44"/>
    </row>
    <row r="13" spans="1:31" s="21" customFormat="1" ht="27" customHeight="1" x14ac:dyDescent="0.2">
      <c r="A13" s="43" t="s">
        <v>18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4"/>
      <c r="R13" s="44"/>
      <c r="S13" s="44"/>
      <c r="T13" s="44"/>
      <c r="U13" s="44"/>
      <c r="V13" s="44"/>
      <c r="W13" s="44"/>
      <c r="X13" s="44"/>
    </row>
    <row r="14" spans="1:31" s="2" customFormat="1" ht="21" customHeight="1" x14ac:dyDescent="0.2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8"/>
      <c r="Q14" s="6"/>
      <c r="R14" s="8"/>
      <c r="S14" s="8"/>
      <c r="T14" s="1"/>
      <c r="U14" s="7"/>
      <c r="V14" s="7"/>
      <c r="W14" s="7"/>
      <c r="X14" s="7"/>
    </row>
    <row r="15" spans="1:31" s="2" customFormat="1" ht="16.5" customHeight="1" x14ac:dyDescent="0.2">
      <c r="A15" s="39" t="s">
        <v>36</v>
      </c>
      <c r="B15" s="39"/>
      <c r="C15" s="39"/>
      <c r="D15" s="39"/>
      <c r="E15" s="27"/>
      <c r="F15" s="27"/>
      <c r="G15" s="27"/>
      <c r="H15" s="27"/>
      <c r="I15" s="27"/>
      <c r="J15" s="27"/>
      <c r="K15" s="27"/>
      <c r="L15" s="27"/>
      <c r="M15" s="27"/>
      <c r="N15" s="46">
        <f>X9</f>
        <v>100000</v>
      </c>
      <c r="O15" s="46"/>
      <c r="P15" s="34"/>
      <c r="Q15" s="28" t="s">
        <v>5</v>
      </c>
      <c r="R15" s="8"/>
      <c r="S15" s="8"/>
      <c r="T15" s="1"/>
      <c r="U15" s="7"/>
      <c r="V15" s="7"/>
      <c r="W15" s="7"/>
      <c r="X15" s="7"/>
    </row>
    <row r="16" spans="1:31" s="2" customFormat="1" ht="16.5" customHeight="1" x14ac:dyDescent="0.2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8"/>
      <c r="Q16" s="6"/>
      <c r="R16" s="8"/>
      <c r="S16" s="8"/>
      <c r="V16" s="41"/>
      <c r="W16" s="42"/>
      <c r="X16" s="3"/>
    </row>
    <row r="17" spans="1:24" s="1" customFormat="1" ht="14.25" customHeight="1" x14ac:dyDescent="0.2"/>
    <row r="18" spans="1:24" s="1" customFormat="1" ht="16.5" customHeight="1" x14ac:dyDescent="0.2">
      <c r="A18" s="38" t="s">
        <v>19</v>
      </c>
      <c r="B18" s="38"/>
      <c r="C18" s="38"/>
      <c r="D18" s="38"/>
      <c r="E18" s="8"/>
      <c r="F18" s="8"/>
      <c r="G18" s="8"/>
      <c r="H18" s="8"/>
      <c r="I18" s="8"/>
      <c r="J18" s="8"/>
      <c r="K18" s="8"/>
      <c r="L18" s="8"/>
      <c r="M18" s="8"/>
      <c r="N18" s="8"/>
      <c r="Q18" s="8"/>
      <c r="R18" s="8"/>
      <c r="S18" s="8"/>
      <c r="V18" s="35"/>
      <c r="W18" s="33"/>
      <c r="X18" s="4"/>
    </row>
    <row r="19" spans="1:24" x14ac:dyDescent="0.2">
      <c r="T19" s="8"/>
      <c r="U19" s="8"/>
      <c r="V19" s="8"/>
    </row>
    <row r="20" spans="1:24" s="1" customFormat="1" ht="20.25" customHeight="1" x14ac:dyDescent="0.2">
      <c r="Q20" s="8"/>
      <c r="R20" s="8"/>
      <c r="S20" s="8"/>
      <c r="W20" s="8"/>
      <c r="X20" s="8"/>
    </row>
    <row r="21" spans="1:24" s="1" customFormat="1" ht="19.5" customHeight="1" x14ac:dyDescent="0.2">
      <c r="A21" s="38" t="s">
        <v>29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</row>
    <row r="22" spans="1:24" s="1" customFormat="1" x14ac:dyDescent="0.2">
      <c r="T22" s="4"/>
      <c r="U22" s="4"/>
      <c r="V22" s="4"/>
    </row>
    <row r="24" spans="1:24" x14ac:dyDescent="0.2">
      <c r="A24" s="4" t="s">
        <v>28</v>
      </c>
    </row>
  </sheetData>
  <autoFilter ref="A6:X6"/>
  <mergeCells count="26">
    <mergeCell ref="T1:X1"/>
    <mergeCell ref="A5:A6"/>
    <mergeCell ref="D5:D6"/>
    <mergeCell ref="N5:N6"/>
    <mergeCell ref="O5:O6"/>
    <mergeCell ref="A3:X3"/>
    <mergeCell ref="X5:X6"/>
    <mergeCell ref="T5:T6"/>
    <mergeCell ref="U5:U6"/>
    <mergeCell ref="V5:V6"/>
    <mergeCell ref="W5:W6"/>
    <mergeCell ref="B5:C6"/>
    <mergeCell ref="Q5:S5"/>
    <mergeCell ref="A2:X2"/>
    <mergeCell ref="P5:P6"/>
    <mergeCell ref="B7:C7"/>
    <mergeCell ref="A21:N21"/>
    <mergeCell ref="A15:D15"/>
    <mergeCell ref="A18:D18"/>
    <mergeCell ref="A9:W9"/>
    <mergeCell ref="V16:W16"/>
    <mergeCell ref="A12:X12"/>
    <mergeCell ref="A13:X13"/>
    <mergeCell ref="A10:X10"/>
    <mergeCell ref="A11:X11"/>
    <mergeCell ref="N15:O15"/>
  </mergeCells>
  <pageMargins left="0.34" right="0" top="0.72" bottom="0.41" header="0.19685039370078741" footer="0.19685039370078741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НМЦД</vt:lpstr>
    </vt:vector>
  </TitlesOfParts>
  <Company>Hospital_Kaschenko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Красулина Анастасия Владимировна</cp:lastModifiedBy>
  <cp:lastPrinted>2026-04-23T09:53:23Z</cp:lastPrinted>
  <dcterms:created xsi:type="dcterms:W3CDTF">2013-03-27T14:31:25Z</dcterms:created>
  <dcterms:modified xsi:type="dcterms:W3CDTF">2026-04-23T09:56:44Z</dcterms:modified>
</cp:coreProperties>
</file>