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42694665-5E89-4690-89DB-A710900B115F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Лист1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2" l="1"/>
  <c r="H8" i="2"/>
  <c r="H7" i="2"/>
  <c r="G7" i="2" l="1"/>
  <c r="F7" i="2"/>
  <c r="A8" i="2" l="1"/>
  <c r="A9" i="2" s="1"/>
  <c r="I9" i="2" l="1"/>
  <c r="F9" i="2"/>
  <c r="G9" i="2" s="1"/>
  <c r="I8" i="2"/>
  <c r="F8" i="2"/>
  <c r="G8" i="2" s="1"/>
  <c r="I7" i="2"/>
  <c r="I10" i="2" l="1"/>
</calcChain>
</file>

<file path=xl/sharedStrings.xml><?xml version="1.0" encoding="utf-8"?>
<sst xmlns="http://schemas.openxmlformats.org/spreadsheetml/2006/main" count="20" uniqueCount="19">
  <si>
    <t>№ п/п</t>
  </si>
  <si>
    <t>Кол-во</t>
  </si>
  <si>
    <t>Наименование товара</t>
  </si>
  <si>
    <t>шт</t>
  </si>
  <si>
    <t>наименьшая цена</t>
  </si>
  <si>
    <t>ИТОГО:</t>
  </si>
  <si>
    <r>
      <t xml:space="preserve">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</t>
    </r>
    <r>
      <rPr>
        <sz val="8"/>
        <color rgb="FFFF0000"/>
        <rFont val="Times New Roman"/>
        <family val="1"/>
        <charset val="204"/>
      </rPr>
      <t xml:space="preserve">метода сопоставимых рыночных цен (анализа рынка). </t>
    </r>
    <r>
      <rPr>
        <sz val="8"/>
        <color theme="1"/>
        <rFont val="Times New Roman"/>
        <family val="1"/>
        <charset val="204"/>
      </rPr>
      <t>Валюта, используемая для формирования цены контракта и расчетов с исполнителем - рубль Российской Федерации.</t>
    </r>
  </si>
  <si>
    <t>Стоимость, ИТОГО, руб.</t>
  </si>
  <si>
    <t>Характеристики</t>
  </si>
  <si>
    <t>Бланк аттестата об основном общем образовании с отличием с твердой обложкой</t>
  </si>
  <si>
    <t>Титул размером 220х155 мм. Уровень защиты «Б»
Твердая обложка размером 233 х 163 мм
(в соответствии с приказом № 545 от 05.10.2020 г. в ред. Приказов №195 от 01.04.2022, №890 от 07.10.2022, №1043 от 29.11.2022, №813 от
31.10.2023)</t>
  </si>
  <si>
    <t>Цена ед. услуги с НДС (22%) (руб.)</t>
  </si>
  <si>
    <t>Ценовое предложение №1 вх.№7  от  20.03.2026</t>
  </si>
  <si>
    <t>Ценовое предложение№2 вх.№8  от 20.03.2026</t>
  </si>
  <si>
    <t>Ценовое предложение №3 вх.№9  от  20.03.2026</t>
  </si>
  <si>
    <t>Похвальный лист «За
отличные успехи в учении»</t>
  </si>
  <si>
    <t>Бланк ф. А4 (297x210 мм)</t>
  </si>
  <si>
    <t>Похвальная грамота «За
особые успехи в изучении отдельных предметов»</t>
  </si>
  <si>
    <t>Расчет Н(М)ЦК на Оказание услуг по изготовлению бланков документов государственного образца об уровне образования и наградной атрибутике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</si>
</sst>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13"/>
      <color rgb="FF434343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6F8F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2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164" fontId="7" fillId="0" borderId="1" xfId="0" applyNumberFormat="1" applyFont="1" applyBorder="1"/>
    <xf numFmtId="4" fontId="2" fillId="0" borderId="1" xfId="0" applyNumberFormat="1" applyFont="1" applyBorder="1" applyAlignment="1">
      <alignment vertical="top"/>
    </xf>
    <xf numFmtId="0" fontId="2" fillId="0" borderId="2" xfId="0" applyFont="1" applyBorder="1"/>
    <xf numFmtId="4" fontId="6" fillId="0" borderId="1" xfId="0" applyNumberFormat="1" applyFont="1" applyBorder="1" applyAlignment="1">
      <alignment horizontal="center" vertical="center" wrapText="1"/>
    </xf>
    <xf numFmtId="0" fontId="2" fillId="0" borderId="6" xfId="0" applyFont="1" applyBorder="1"/>
    <xf numFmtId="0" fontId="10" fillId="2" borderId="9" xfId="0" applyFont="1" applyFill="1" applyBorder="1" applyAlignment="1">
      <alignment vertical="top" wrapText="1"/>
    </xf>
    <xf numFmtId="0" fontId="10" fillId="2" borderId="10" xfId="0" applyFont="1" applyFill="1" applyBorder="1" applyAlignment="1">
      <alignment vertical="top" wrapText="1"/>
    </xf>
    <xf numFmtId="0" fontId="10" fillId="3" borderId="11" xfId="0" applyFont="1" applyFill="1" applyBorder="1" applyAlignment="1">
      <alignment vertical="top" wrapText="1"/>
    </xf>
    <xf numFmtId="0" fontId="10" fillId="3" borderId="8" xfId="0" applyFont="1" applyFill="1" applyBorder="1" applyAlignment="1">
      <alignment vertical="top" wrapText="1"/>
    </xf>
    <xf numFmtId="0" fontId="10" fillId="2" borderId="11" xfId="0" applyFont="1" applyFill="1" applyBorder="1" applyAlignment="1">
      <alignment vertical="top" wrapText="1"/>
    </xf>
    <xf numFmtId="0" fontId="10" fillId="2" borderId="8" xfId="0" applyFont="1" applyFill="1" applyBorder="1" applyAlignment="1">
      <alignment vertical="top" wrapText="1"/>
    </xf>
    <xf numFmtId="0" fontId="11" fillId="2" borderId="9" xfId="0" applyFont="1" applyFill="1" applyBorder="1" applyAlignment="1">
      <alignment horizontal="right" wrapText="1"/>
    </xf>
    <xf numFmtId="0" fontId="10" fillId="2" borderId="10" xfId="0" applyFont="1" applyFill="1" applyBorder="1" applyAlignment="1">
      <alignment horizontal="right" vertical="top" wrapText="1"/>
    </xf>
    <xf numFmtId="0" fontId="11" fillId="2" borderId="11" xfId="0" applyFont="1" applyFill="1" applyBorder="1" applyAlignment="1">
      <alignment horizontal="right" wrapText="1"/>
    </xf>
    <xf numFmtId="0" fontId="10" fillId="2" borderId="8" xfId="0" applyFont="1" applyFill="1" applyBorder="1" applyAlignment="1">
      <alignment horizontal="center" vertical="top" wrapText="1"/>
    </xf>
    <xf numFmtId="0" fontId="10" fillId="3" borderId="8" xfId="0" applyFont="1" applyFill="1" applyBorder="1" applyAlignment="1">
      <alignment horizontal="right" vertical="top" wrapText="1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5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12"/>
  <sheetViews>
    <sheetView tabSelected="1" zoomScaleNormal="100" workbookViewId="0">
      <selection activeCell="E8" sqref="E8"/>
    </sheetView>
  </sheetViews>
  <sheetFormatPr defaultRowHeight="15" x14ac:dyDescent="0.25"/>
  <cols>
    <col min="1" max="1" width="3.5703125" customWidth="1"/>
    <col min="2" max="2" width="51.42578125" customWidth="1"/>
    <col min="3" max="3" width="46.7109375" customWidth="1"/>
    <col min="5" max="5" width="11.7109375" customWidth="1"/>
    <col min="6" max="6" width="13.140625" customWidth="1"/>
    <col min="7" max="7" width="12.5703125" customWidth="1"/>
    <col min="8" max="8" width="10.7109375" customWidth="1"/>
    <col min="9" max="9" width="19" customWidth="1"/>
    <col min="10" max="10" width="1.140625" customWidth="1"/>
    <col min="11" max="16" width="9.140625" hidden="1" customWidth="1"/>
  </cols>
  <sheetData>
    <row r="2" spans="1:16" ht="52.5" customHeight="1" x14ac:dyDescent="0.25">
      <c r="A2" s="27" t="s">
        <v>18</v>
      </c>
      <c r="B2" s="27"/>
      <c r="C2" s="28"/>
      <c r="D2" s="28"/>
      <c r="E2" s="28"/>
      <c r="F2" s="28"/>
      <c r="G2" s="28"/>
      <c r="H2" s="28"/>
      <c r="I2" s="28"/>
    </row>
    <row r="3" spans="1:16" ht="60" customHeight="1" x14ac:dyDescent="0.25">
      <c r="A3" s="33" t="s">
        <v>6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5"/>
    </row>
    <row r="4" spans="1:16" ht="44.25" customHeight="1" x14ac:dyDescent="0.25">
      <c r="A4" s="26" t="s">
        <v>0</v>
      </c>
      <c r="B4" s="26" t="s">
        <v>2</v>
      </c>
      <c r="C4" s="26" t="s">
        <v>8</v>
      </c>
      <c r="D4" s="4" t="s">
        <v>1</v>
      </c>
      <c r="E4" s="26" t="s">
        <v>11</v>
      </c>
      <c r="F4" s="26"/>
      <c r="G4" s="26"/>
      <c r="H4" s="26" t="s">
        <v>4</v>
      </c>
      <c r="I4" s="29" t="s">
        <v>7</v>
      </c>
    </row>
    <row r="5" spans="1:16" ht="15.75" customHeight="1" x14ac:dyDescent="0.25">
      <c r="A5" s="26"/>
      <c r="B5" s="26"/>
      <c r="C5" s="26"/>
      <c r="D5" s="26" t="s">
        <v>3</v>
      </c>
      <c r="E5" s="30" t="s">
        <v>12</v>
      </c>
      <c r="F5" s="30" t="s">
        <v>13</v>
      </c>
      <c r="G5" s="30" t="s">
        <v>14</v>
      </c>
      <c r="H5" s="26"/>
      <c r="I5" s="29"/>
    </row>
    <row r="6" spans="1:16" ht="63" customHeight="1" thickBot="1" x14ac:dyDescent="0.3">
      <c r="A6" s="26"/>
      <c r="B6" s="32"/>
      <c r="C6" s="32"/>
      <c r="D6" s="26"/>
      <c r="E6" s="31"/>
      <c r="F6" s="31"/>
      <c r="G6" s="31"/>
      <c r="H6" s="26"/>
      <c r="I6" s="29"/>
    </row>
    <row r="7" spans="1:16" ht="88.5" customHeight="1" thickBot="1" x14ac:dyDescent="0.3">
      <c r="A7" s="8">
        <v>1</v>
      </c>
      <c r="B7" s="11" t="s">
        <v>9</v>
      </c>
      <c r="C7" s="12" t="s">
        <v>10</v>
      </c>
      <c r="D7" s="17">
        <v>1</v>
      </c>
      <c r="E7" s="18">
        <v>315</v>
      </c>
      <c r="F7" s="9">
        <f>E7+15</f>
        <v>330</v>
      </c>
      <c r="G7" s="7">
        <f>E7+12.3</f>
        <v>327.3</v>
      </c>
      <c r="H7" s="1">
        <f>E7</f>
        <v>315</v>
      </c>
      <c r="I7" s="2">
        <f t="shared" ref="I7" si="0">H7*D7</f>
        <v>315</v>
      </c>
    </row>
    <row r="8" spans="1:16" ht="52.5" customHeight="1" thickBot="1" x14ac:dyDescent="0.3">
      <c r="A8" s="8">
        <f>A7+1</f>
        <v>2</v>
      </c>
      <c r="B8" s="13" t="s">
        <v>15</v>
      </c>
      <c r="C8" s="14" t="s">
        <v>16</v>
      </c>
      <c r="D8" s="19">
        <v>7</v>
      </c>
      <c r="E8" s="21">
        <v>70</v>
      </c>
      <c r="F8" s="9">
        <f t="shared" ref="F8:F9" si="1">E8+150</f>
        <v>220</v>
      </c>
      <c r="G8" s="7">
        <f t="shared" ref="G8:G9" si="2">F8+215.3</f>
        <v>435.3</v>
      </c>
      <c r="H8" s="1">
        <f t="shared" ref="H8:H9" si="3">E8</f>
        <v>70</v>
      </c>
      <c r="I8" s="2">
        <f t="shared" ref="I8:I9" si="4">H8*D8</f>
        <v>490</v>
      </c>
    </row>
    <row r="9" spans="1:16" ht="88.5" customHeight="1" thickBot="1" x14ac:dyDescent="0.3">
      <c r="A9" s="8">
        <f t="shared" ref="A9" si="5">A8+1</f>
        <v>3</v>
      </c>
      <c r="B9" s="15" t="s">
        <v>17</v>
      </c>
      <c r="C9" s="16" t="s">
        <v>16</v>
      </c>
      <c r="D9" s="19">
        <v>6</v>
      </c>
      <c r="E9" s="20">
        <v>70</v>
      </c>
      <c r="F9" s="9">
        <f t="shared" si="1"/>
        <v>220</v>
      </c>
      <c r="G9" s="7">
        <f t="shared" si="2"/>
        <v>435.3</v>
      </c>
      <c r="H9" s="1">
        <f t="shared" si="3"/>
        <v>70</v>
      </c>
      <c r="I9" s="2">
        <f t="shared" si="4"/>
        <v>420</v>
      </c>
    </row>
    <row r="10" spans="1:16" ht="15.75" x14ac:dyDescent="0.25">
      <c r="A10" s="3"/>
      <c r="B10" s="10"/>
      <c r="C10" s="22" t="s">
        <v>5</v>
      </c>
      <c r="D10" s="23"/>
      <c r="E10" s="24"/>
      <c r="F10" s="24"/>
      <c r="G10" s="24"/>
      <c r="H10" s="25"/>
      <c r="I10" s="6">
        <f>SUM(I7:I9)</f>
        <v>1225</v>
      </c>
    </row>
    <row r="11" spans="1:16" ht="15.75" x14ac:dyDescent="0.25">
      <c r="A11" s="5"/>
      <c r="B11" s="5"/>
      <c r="C11" s="5"/>
      <c r="D11" s="5"/>
      <c r="E11" s="5"/>
      <c r="F11" s="5"/>
      <c r="G11" s="5"/>
      <c r="H11" s="5"/>
      <c r="I11" s="5"/>
    </row>
    <row r="12" spans="1:16" ht="15.75" x14ac:dyDescent="0.25">
      <c r="A12" s="5"/>
      <c r="B12" s="5"/>
      <c r="C12" s="5"/>
      <c r="D12" s="5"/>
      <c r="E12" s="5"/>
      <c r="F12" s="5"/>
      <c r="G12" s="5"/>
      <c r="H12" s="5"/>
      <c r="I12" s="5"/>
    </row>
  </sheetData>
  <mergeCells count="13">
    <mergeCell ref="C10:H10"/>
    <mergeCell ref="H4:H6"/>
    <mergeCell ref="A2:I2"/>
    <mergeCell ref="I4:I6"/>
    <mergeCell ref="D5:D6"/>
    <mergeCell ref="E5:E6"/>
    <mergeCell ref="F5:F6"/>
    <mergeCell ref="G5:G6"/>
    <mergeCell ref="A4:A6"/>
    <mergeCell ref="C4:C6"/>
    <mergeCell ref="E4:G4"/>
    <mergeCell ref="A3:P3"/>
    <mergeCell ref="B4:B6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2026-06-16T08:19:36Z</dcterms:modified>
</cp:coreProperties>
</file>