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2026 год\Закупки Заказчик 2026\ЭДО SABY\"/>
    </mc:Choice>
  </mc:AlternateContent>
  <bookViews>
    <workbookView xWindow="480" yWindow="105" windowWidth="27795" windowHeight="10800"/>
  </bookViews>
  <sheets>
    <sheet name="Лист1" sheetId="1" r:id="rId1"/>
    <sheet name="Лист2" sheetId="2" r:id="rId2"/>
    <sheet name="Лист3" sheetId="3" r:id="rId3"/>
  </sheets>
  <definedNames>
    <definedName name="_xlnm.Print_Area" localSheetId="0">Лист1!$A$1:$M$18</definedName>
  </definedNames>
  <calcPr calcId="152511"/>
</workbook>
</file>

<file path=xl/calcChain.xml><?xml version="1.0" encoding="utf-8"?>
<calcChain xmlns="http://schemas.openxmlformats.org/spreadsheetml/2006/main">
  <c r="I17" i="1" l="1"/>
  <c r="J17" i="1" s="1"/>
  <c r="K17" i="1" s="1"/>
  <c r="L17" i="1"/>
</calcChain>
</file>

<file path=xl/sharedStrings.xml><?xml version="1.0" encoding="utf-8"?>
<sst xmlns="http://schemas.openxmlformats.org/spreadsheetml/2006/main" count="45" uniqueCount="41">
  <si>
    <t>Обоснование НМЦК</t>
  </si>
  <si>
    <t>Определение начальной (максимальной) цены Контракта осуществлено Заказчиком в соответствии с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</si>
  <si>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Методом расчета начальной (максимальной) цены Контракта является: метод сопоставимых рыночных цен (анализа рынка).</t>
  </si>
  <si>
    <t>№ п/п</t>
  </si>
  <si>
    <t>Наименование товара</t>
  </si>
  <si>
    <t xml:space="preserve">(работы, услуги) </t>
  </si>
  <si>
    <t>Ед. изм.</t>
  </si>
  <si>
    <t>Кол-во товара (работ, услуг)</t>
  </si>
  <si>
    <t>Реквизиты документов, использованных для определения НМЦК, источники информации</t>
  </si>
  <si>
    <t>Ср.ариф. знач. цены за ед.изм., руб.</t>
  </si>
  <si>
    <t>Ср.квад. отклонение, руб.</t>
  </si>
  <si>
    <t>Коэфф. вариации, %</t>
  </si>
  <si>
    <t xml:space="preserve">КП №1 (руб. вкл. НДС) </t>
  </si>
  <si>
    <t xml:space="preserve">КП №2 (руб. вкл. НДС) </t>
  </si>
  <si>
    <t xml:space="preserve">КП №3 (руб. вкл. НДС) </t>
  </si>
  <si>
    <t>ИТОГО:</t>
  </si>
  <si>
    <t>, где</t>
  </si>
  <si>
    <t> - НМЦК, определяемая методом сопоставимых рыночных цен (анализа рынка)</t>
  </si>
  <si>
    <t> - количество (объем) закупаемого товара (работы, услуги)</t>
  </si>
  <si>
    <t> - количество значений, используемых в расчете</t>
  </si>
  <si>
    <t> - номер источника ценовой информации</t>
  </si>
  <si>
    <t> - цена единицы товара, работы, услуги, представленная в источнике с номером i, скорректированная с учетом коэффициентов (индексов)</t>
  </si>
  <si>
    <t>, выраженный в процентах, где</t>
  </si>
  <si>
    <t> - коэффициент вариации</t>
  </si>
  <si>
    <t> - средняя арифметическая величина цены единицы товара, работы, услуги</t>
  </si>
  <si>
    <t> - среднее квадратичное отклонение, рассчитываемое по формуле</t>
  </si>
  <si>
    <t>Наименьшее значение, руб. (НМЦК)</t>
  </si>
  <si>
    <t>усл ед</t>
  </si>
  <si>
    <t>Заказчиком направлены запросы о предоставлении ценовой информации 7 (Семи) поставщикам (подрядчикам, исполнителям) для определения начальной (максимальной) цены Контракта, поступило 3 (Три) коммерческих предложения.</t>
  </si>
  <si>
    <t>В соответствии с подпунктом в) пункта 7 ПП РФ от 23 декабря 2024г. № 1875 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 1 к настоящему постановлению и (или) приложении № 2 к настоящему постановлению не применяются в связи с тем, что осуществляется закупка товаров, при которой начальная (максимальная)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t>
  </si>
  <si>
    <t xml:space="preserve">Период действия неисключительной лицензии </t>
  </si>
  <si>
    <t xml:space="preserve">12 месяцев с даты предостваления неисключительной лицензии </t>
  </si>
  <si>
    <t>Применяется запрет в соответствии с ПП РФ от 23.12.04 № 1875 (Позиция 146 приложение  № 1).</t>
  </si>
  <si>
    <t>Коммерческое предложение № 1 вх. 21.04.2026 № 28896, исх. б/н от 09.04.2026</t>
  </si>
  <si>
    <t>Коммерческое предложение № 2 вх. 17.04.2026 № б/н, исх. б/н от 09.04.2026</t>
  </si>
  <si>
    <t>Коммерческое предложение № 3 вх. 22.04.2026 № 26042220387, исх. б/н от 09.04.2026</t>
  </si>
  <si>
    <t xml:space="preserve">Заказчиком принято решение при опрееделении НМЦК принять наименьшее ценовое предложение КП № 3 от 22.04.2026 № 26042220387 </t>
  </si>
  <si>
    <t>В связи с отсуствием в перечне отдельных видов товаров, работ, услуг, в отношении которых определяются требования к их потребительским свойствам
(в том числе характеристикам качества) и иным характеристикам (в том числе предельные цены товаров, работ, услуг) к   Приложению к распоряжению Комитета по государственному заказу Санкт-Петербурга от 08 апреля 2026 года № 221-р закупаемые Заказчиком услуги  предоставление простой (неисключительной) лицензии использования программы электронного документооборота 500 документов Заказчиком применен Метод расчета начальной (максимальной) цены Контракта сопоставимых рыночных цен (анализа рынка) у участников рынка способом запроса ценовых предложениий.</t>
  </si>
  <si>
    <t>Росийская Федерация</t>
  </si>
  <si>
    <t>Страна происхождения товара, работы, услуги</t>
  </si>
  <si>
    <t xml:space="preserve"> Лицензиар обеспечивает предоставление простой (неисключительной) лицензии использования программы электронного документооборота 500 документов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</si>
</sst>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04"/>
      <scheme val="minor"/>
    </font>
    <font>
      <sz val="12"/>
      <color theme="1"/>
      <name val="Times New Roman"/>
      <family val="1"/>
      <charset val="204"/>
    </font>
    <font>
      <sz val="12"/>
      <color rgb="FF000000"/>
      <name val="Times New Roman"/>
      <family val="1"/>
      <charset val="204"/>
    </font>
    <font>
      <sz val="12"/>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rgb="FFBFBFBF"/>
        <bgColor indexed="64"/>
      </patternFill>
    </fill>
  </fills>
  <borders count="2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57">
    <xf numFmtId="0" fontId="0" fillId="0" borderId="0" xfId="0"/>
    <xf numFmtId="0" fontId="1" fillId="0" borderId="0" xfId="0" applyFont="1" applyAlignment="1">
      <alignment horizontal="justify"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0" borderId="0" xfId="0" applyFont="1" applyAlignment="1">
      <alignment vertical="center"/>
    </xf>
    <xf numFmtId="0" fontId="2" fillId="2" borderId="0" xfId="0" applyFont="1" applyFill="1" applyBorder="1" applyAlignment="1">
      <alignment horizontal="center" vertical="center" wrapText="1"/>
    </xf>
    <xf numFmtId="0" fontId="2" fillId="0" borderId="0" xfId="0" applyFont="1" applyAlignment="1">
      <alignment vertical="center"/>
    </xf>
    <xf numFmtId="0" fontId="1" fillId="0" borderId="0" xfId="0" applyFont="1"/>
    <xf numFmtId="0" fontId="1" fillId="0" borderId="0" xfId="0" applyFont="1" applyAlignment="1">
      <alignment wrapText="1"/>
    </xf>
    <xf numFmtId="0" fontId="1" fillId="0" borderId="0" xfId="0" applyFont="1" applyAlignment="1"/>
    <xf numFmtId="0" fontId="1" fillId="0" borderId="0" xfId="0" applyFont="1" applyAlignment="1">
      <alignment vertical="center" wrapText="1"/>
    </xf>
    <xf numFmtId="0" fontId="1" fillId="0" borderId="0" xfId="0" applyFont="1" applyAlignment="1"/>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 fillId="0" borderId="11" xfId="0" applyFont="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center" vertical="center"/>
    </xf>
    <xf numFmtId="4" fontId="2" fillId="2" borderId="11" xfId="0" applyNumberFormat="1" applyFont="1" applyFill="1" applyBorder="1" applyAlignment="1">
      <alignment horizontal="center" vertical="center" wrapText="1"/>
    </xf>
    <xf numFmtId="4" fontId="3" fillId="3" borderId="11" xfId="0" applyNumberFormat="1" applyFont="1" applyFill="1" applyBorder="1" applyAlignment="1">
      <alignment horizontal="center" vertical="center" wrapText="1"/>
    </xf>
    <xf numFmtId="4" fontId="3" fillId="0" borderId="11" xfId="0" applyNumberFormat="1" applyFont="1" applyFill="1" applyBorder="1" applyAlignment="1">
      <alignment horizontal="right" vertical="center" wrapText="1"/>
    </xf>
    <xf numFmtId="0" fontId="2" fillId="2" borderId="13" xfId="0" applyFont="1" applyFill="1" applyBorder="1" applyAlignment="1">
      <alignment horizontal="center" vertical="center" wrapText="1"/>
    </xf>
    <xf numFmtId="0" fontId="2" fillId="2" borderId="13" xfId="0" applyFont="1" applyFill="1" applyBorder="1" applyAlignment="1">
      <alignment vertical="center" wrapText="1"/>
    </xf>
    <xf numFmtId="4" fontId="2" fillId="2" borderId="13" xfId="0" applyNumberFormat="1" applyFont="1" applyFill="1" applyBorder="1" applyAlignment="1">
      <alignment horizontal="center" vertical="center" wrapText="1"/>
    </xf>
    <xf numFmtId="4" fontId="2" fillId="2" borderId="13" xfId="0" applyNumberFormat="1" applyFont="1" applyFill="1" applyBorder="1" applyAlignment="1">
      <alignment horizontal="right" vertical="center" wrapText="1"/>
    </xf>
    <xf numFmtId="4" fontId="2" fillId="2" borderId="13" xfId="0" applyNumberFormat="1" applyFont="1" applyFill="1" applyBorder="1" applyAlignment="1">
      <alignment horizontal="right" vertical="center"/>
    </xf>
    <xf numFmtId="0" fontId="2" fillId="0" borderId="0" xfId="0" applyFont="1" applyAlignment="1">
      <alignment horizontal="justify" vertical="center"/>
    </xf>
    <xf numFmtId="0" fontId="1" fillId="0" borderId="0" xfId="0" applyFont="1" applyAlignment="1">
      <alignment vertical="center" wrapText="1"/>
    </xf>
    <xf numFmtId="4" fontId="3" fillId="0" borderId="17" xfId="0" applyNumberFormat="1" applyFont="1" applyFill="1" applyBorder="1" applyAlignment="1">
      <alignment horizontal="right" vertical="center" wrapText="1"/>
    </xf>
    <xf numFmtId="4" fontId="2" fillId="2" borderId="18" xfId="0" applyNumberFormat="1" applyFont="1" applyFill="1" applyBorder="1" applyAlignment="1">
      <alignment horizontal="center" vertical="center"/>
    </xf>
    <xf numFmtId="0" fontId="1" fillId="0" borderId="14" xfId="0" applyFont="1" applyBorder="1" applyAlignment="1">
      <alignment vertical="center" wrapText="1"/>
    </xf>
    <xf numFmtId="0" fontId="2" fillId="2" borderId="14" xfId="0" applyFont="1" applyFill="1" applyBorder="1" applyAlignment="1">
      <alignment horizontal="center" vertical="center" wrapText="1"/>
    </xf>
    <xf numFmtId="4" fontId="2" fillId="2" borderId="14" xfId="0" applyNumberFormat="1"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vertical="center"/>
    </xf>
    <xf numFmtId="0" fontId="2" fillId="2" borderId="1" xfId="0" applyFont="1" applyFill="1" applyBorder="1" applyAlignment="1">
      <alignment horizontal="center" vertical="center" wrapText="1"/>
    </xf>
    <xf numFmtId="0" fontId="0" fillId="0" borderId="2" xfId="0"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0" borderId="0" xfId="0" applyAlignment="1">
      <alignment horizontal="left"/>
    </xf>
    <xf numFmtId="0" fontId="1" fillId="0" borderId="0" xfId="0" applyFont="1" applyAlignment="1">
      <alignment horizontal="center" vertical="center"/>
    </xf>
    <xf numFmtId="0" fontId="1" fillId="0" borderId="0" xfId="0" applyFont="1" applyAlignment="1"/>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0" xfId="0" applyFont="1" applyAlignment="1">
      <alignment horizontal="justify" vertical="center"/>
    </xf>
    <xf numFmtId="0" fontId="1" fillId="0" borderId="19" xfId="0" applyFont="1" applyBorder="1" applyAlignment="1">
      <alignment horizontal="center" vertical="center" wrapText="1"/>
    </xf>
    <xf numFmtId="0" fontId="0" fillId="0" borderId="20" xfId="0"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xdr:row>
      <xdr:rowOff>0</xdr:rowOff>
    </xdr:from>
    <xdr:to>
      <xdr:col>1</xdr:col>
      <xdr:colOff>1752600</xdr:colOff>
      <xdr:row>20</xdr:row>
      <xdr:rowOff>581025</xdr:rowOff>
    </xdr:to>
    <xdr:pic>
      <xdr:nvPicPr>
        <xdr:cNvPr id="2" name="Рисунок 1" descr="T^{market}=\frac{v}{n} \sum^n_{i=1}{P_i}"/>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7143750"/>
          <a:ext cx="175260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xdr:row>
      <xdr:rowOff>0</xdr:rowOff>
    </xdr:from>
    <xdr:to>
      <xdr:col>1</xdr:col>
      <xdr:colOff>704850</xdr:colOff>
      <xdr:row>22</xdr:row>
      <xdr:rowOff>190500</xdr:rowOff>
    </xdr:to>
    <xdr:pic>
      <xdr:nvPicPr>
        <xdr:cNvPr id="3" name="Рисунок 2" descr="T^{market}"/>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8172450"/>
          <a:ext cx="70485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xdr:row>
      <xdr:rowOff>0</xdr:rowOff>
    </xdr:from>
    <xdr:to>
      <xdr:col>1</xdr:col>
      <xdr:colOff>104775</xdr:colOff>
      <xdr:row>23</xdr:row>
      <xdr:rowOff>95250</xdr:rowOff>
    </xdr:to>
    <xdr:pic>
      <xdr:nvPicPr>
        <xdr:cNvPr id="4" name="Рисунок 3" descr="v"/>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4350" y="8858250"/>
          <a:ext cx="10477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24</xdr:row>
      <xdr:rowOff>0</xdr:rowOff>
    </xdr:from>
    <xdr:to>
      <xdr:col>1</xdr:col>
      <xdr:colOff>123825</xdr:colOff>
      <xdr:row>24</xdr:row>
      <xdr:rowOff>95250</xdr:rowOff>
    </xdr:to>
    <xdr:pic>
      <xdr:nvPicPr>
        <xdr:cNvPr id="5" name="Рисунок 4" descr="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93154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25</xdr:row>
      <xdr:rowOff>0</xdr:rowOff>
    </xdr:from>
    <xdr:to>
      <xdr:col>1</xdr:col>
      <xdr:colOff>66675</xdr:colOff>
      <xdr:row>25</xdr:row>
      <xdr:rowOff>142875</xdr:rowOff>
    </xdr:to>
    <xdr:pic>
      <xdr:nvPicPr>
        <xdr:cNvPr id="6" name="Рисунок 5" descr="i"/>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4350" y="97726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26</xdr:row>
      <xdr:rowOff>0</xdr:rowOff>
    </xdr:from>
    <xdr:to>
      <xdr:col>1</xdr:col>
      <xdr:colOff>190500</xdr:colOff>
      <xdr:row>26</xdr:row>
      <xdr:rowOff>180975</xdr:rowOff>
    </xdr:to>
    <xdr:pic>
      <xdr:nvPicPr>
        <xdr:cNvPr id="7" name="Рисунок 6" descr="P_i"/>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14350" y="10229850"/>
          <a:ext cx="1905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28</xdr:row>
      <xdr:rowOff>0</xdr:rowOff>
    </xdr:from>
    <xdr:to>
      <xdr:col>1</xdr:col>
      <xdr:colOff>695325</xdr:colOff>
      <xdr:row>28</xdr:row>
      <xdr:rowOff>381000</xdr:rowOff>
    </xdr:to>
    <xdr:pic>
      <xdr:nvPicPr>
        <xdr:cNvPr id="8" name="Рисунок 7" descr="V=\frac{\sigma}{M}"/>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14350" y="13544550"/>
          <a:ext cx="6953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30</xdr:row>
      <xdr:rowOff>0</xdr:rowOff>
    </xdr:from>
    <xdr:to>
      <xdr:col>1</xdr:col>
      <xdr:colOff>152400</xdr:colOff>
      <xdr:row>30</xdr:row>
      <xdr:rowOff>142875</xdr:rowOff>
    </xdr:to>
    <xdr:pic>
      <xdr:nvPicPr>
        <xdr:cNvPr id="9" name="Рисунок 8" descr="V"/>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14350" y="14001750"/>
          <a:ext cx="1524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xdr:row>
      <xdr:rowOff>0</xdr:rowOff>
    </xdr:from>
    <xdr:to>
      <xdr:col>1</xdr:col>
      <xdr:colOff>228600</xdr:colOff>
      <xdr:row>31</xdr:row>
      <xdr:rowOff>142875</xdr:rowOff>
    </xdr:to>
    <xdr:pic>
      <xdr:nvPicPr>
        <xdr:cNvPr id="10" name="Рисунок 9" descr="M"/>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14350" y="14230350"/>
          <a:ext cx="2286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32</xdr:row>
      <xdr:rowOff>0</xdr:rowOff>
    </xdr:from>
    <xdr:to>
      <xdr:col>1</xdr:col>
      <xdr:colOff>123825</xdr:colOff>
      <xdr:row>32</xdr:row>
      <xdr:rowOff>95250</xdr:rowOff>
    </xdr:to>
    <xdr:pic>
      <xdr:nvPicPr>
        <xdr:cNvPr id="11" name="Рисунок 10" descr="\sigma"/>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14350" y="146875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33</xdr:row>
      <xdr:rowOff>0</xdr:rowOff>
    </xdr:from>
    <xdr:to>
      <xdr:col>1</xdr:col>
      <xdr:colOff>2162175</xdr:colOff>
      <xdr:row>33</xdr:row>
      <xdr:rowOff>638175</xdr:rowOff>
    </xdr:to>
    <xdr:pic>
      <xdr:nvPicPr>
        <xdr:cNvPr id="12" name="Рисунок 11" descr="\sigma=\sqrt{\frac{ \sum^n_{i=1}{(P_i-M)^2}}{n-1}}"/>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14350" y="11563350"/>
          <a:ext cx="216217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34</xdr:row>
      <xdr:rowOff>0</xdr:rowOff>
    </xdr:from>
    <xdr:to>
      <xdr:col>1</xdr:col>
      <xdr:colOff>66675</xdr:colOff>
      <xdr:row>34</xdr:row>
      <xdr:rowOff>142875</xdr:rowOff>
    </xdr:to>
    <xdr:pic>
      <xdr:nvPicPr>
        <xdr:cNvPr id="13" name="Рисунок 12" descr="i"/>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4350" y="153733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xdr:col>
      <xdr:colOff>190500</xdr:colOff>
      <xdr:row>35</xdr:row>
      <xdr:rowOff>180975</xdr:rowOff>
    </xdr:to>
    <xdr:pic>
      <xdr:nvPicPr>
        <xdr:cNvPr id="14" name="Рисунок 13" descr="P_i"/>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14350" y="15830550"/>
          <a:ext cx="1905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36</xdr:row>
      <xdr:rowOff>0</xdr:rowOff>
    </xdr:from>
    <xdr:to>
      <xdr:col>1</xdr:col>
      <xdr:colOff>123825</xdr:colOff>
      <xdr:row>36</xdr:row>
      <xdr:rowOff>95250</xdr:rowOff>
    </xdr:to>
    <xdr:pic>
      <xdr:nvPicPr>
        <xdr:cNvPr id="15" name="Рисунок 14" descr="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167449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tabSelected="1" topLeftCell="A7" workbookViewId="0">
      <selection activeCell="I24" sqref="I24"/>
    </sheetView>
  </sheetViews>
  <sheetFormatPr defaultRowHeight="15.75" x14ac:dyDescent="0.25"/>
  <cols>
    <col min="1" max="1" width="7.7109375" style="7" customWidth="1"/>
    <col min="2" max="2" width="51.140625" style="7" customWidth="1"/>
    <col min="3" max="3" width="27.85546875" style="7" customWidth="1"/>
    <col min="4" max="5" width="9.140625" style="7"/>
    <col min="6" max="11" width="12.85546875" style="7" customWidth="1"/>
    <col min="12" max="12" width="15.140625" style="7" customWidth="1"/>
    <col min="13" max="13" width="12.28515625" style="7" customWidth="1"/>
    <col min="14" max="16384" width="9.140625" style="7"/>
  </cols>
  <sheetData>
    <row r="1" spans="1:13" x14ac:dyDescent="0.25">
      <c r="A1" s="47" t="s">
        <v>0</v>
      </c>
      <c r="B1" s="48"/>
      <c r="C1" s="48"/>
      <c r="D1" s="48"/>
      <c r="E1" s="48"/>
      <c r="F1" s="48"/>
      <c r="G1" s="48"/>
      <c r="H1" s="48"/>
      <c r="I1" s="48"/>
      <c r="J1" s="48"/>
      <c r="K1" s="48"/>
      <c r="L1" s="48"/>
    </row>
    <row r="2" spans="1:13" x14ac:dyDescent="0.25">
      <c r="A2" s="1"/>
    </row>
    <row r="3" spans="1:13" ht="54.75" customHeight="1" x14ac:dyDescent="0.25">
      <c r="A3" s="54" t="s">
        <v>1</v>
      </c>
      <c r="B3" s="48"/>
      <c r="C3" s="48"/>
      <c r="D3" s="48"/>
      <c r="E3" s="48"/>
      <c r="F3" s="48"/>
      <c r="G3" s="48"/>
      <c r="H3" s="48"/>
      <c r="I3" s="48"/>
      <c r="J3" s="48"/>
      <c r="K3" s="48"/>
      <c r="L3" s="48"/>
    </row>
    <row r="4" spans="1:13" s="4" customFormat="1" ht="109.5" customHeight="1" x14ac:dyDescent="0.25">
      <c r="A4" s="27"/>
      <c r="B4" s="37" t="s">
        <v>29</v>
      </c>
      <c r="C4" s="38"/>
      <c r="D4" s="38"/>
      <c r="E4" s="38"/>
      <c r="F4" s="38"/>
      <c r="G4" s="38"/>
      <c r="H4" s="38"/>
      <c r="I4" s="38"/>
      <c r="J4" s="38"/>
      <c r="K4" s="38"/>
      <c r="L4" s="38"/>
    </row>
    <row r="5" spans="1:13" s="4" customFormat="1" ht="87.75" customHeight="1" x14ac:dyDescent="0.25">
      <c r="A5" s="27"/>
      <c r="B5" s="37" t="s">
        <v>37</v>
      </c>
      <c r="C5" s="39"/>
      <c r="D5" s="39"/>
      <c r="E5" s="39"/>
      <c r="F5" s="39"/>
      <c r="G5" s="39"/>
      <c r="H5" s="39"/>
      <c r="I5" s="39"/>
      <c r="J5" s="39"/>
      <c r="K5" s="39"/>
      <c r="L5" s="39"/>
    </row>
    <row r="6" spans="1:13" ht="19.5" customHeight="1" x14ac:dyDescent="0.25">
      <c r="A6" s="54" t="s">
        <v>2</v>
      </c>
      <c r="B6" s="48"/>
      <c r="C6" s="48"/>
      <c r="D6" s="48"/>
      <c r="E6" s="48"/>
      <c r="F6" s="48"/>
      <c r="G6" s="48"/>
      <c r="H6" s="48"/>
      <c r="I6" s="48"/>
      <c r="J6" s="48"/>
      <c r="K6" s="48"/>
      <c r="L6" s="48"/>
    </row>
    <row r="7" spans="1:13" ht="33" customHeight="1" x14ac:dyDescent="0.25">
      <c r="A7" s="54" t="s">
        <v>28</v>
      </c>
      <c r="B7" s="48"/>
      <c r="C7" s="48"/>
      <c r="D7" s="48"/>
      <c r="E7" s="48"/>
      <c r="F7" s="48"/>
      <c r="G7" s="48"/>
      <c r="H7" s="48"/>
      <c r="I7" s="48"/>
      <c r="J7" s="48"/>
      <c r="K7" s="48"/>
      <c r="L7" s="48"/>
    </row>
    <row r="8" spans="1:13" ht="15.75" customHeight="1" x14ac:dyDescent="0.25">
      <c r="A8" s="37" t="s">
        <v>33</v>
      </c>
      <c r="B8" s="37"/>
      <c r="C8" s="37"/>
      <c r="D8" s="37"/>
      <c r="E8" s="37"/>
      <c r="F8" s="37"/>
      <c r="G8" s="37"/>
      <c r="H8" s="37"/>
      <c r="I8" s="37"/>
      <c r="J8" s="37"/>
      <c r="K8" s="37"/>
      <c r="L8" s="37"/>
      <c r="M8" s="37"/>
    </row>
    <row r="9" spans="1:13" ht="15.75" customHeight="1" x14ac:dyDescent="0.25">
      <c r="A9" s="37" t="s">
        <v>34</v>
      </c>
      <c r="B9" s="37"/>
      <c r="C9" s="37"/>
      <c r="D9" s="37"/>
      <c r="E9" s="37"/>
      <c r="F9" s="37"/>
      <c r="G9" s="37"/>
      <c r="H9" s="37"/>
      <c r="I9" s="37"/>
      <c r="J9" s="37"/>
      <c r="K9" s="37"/>
      <c r="L9" s="37"/>
      <c r="M9" s="37"/>
    </row>
    <row r="10" spans="1:13" ht="15.75" customHeight="1" x14ac:dyDescent="0.25">
      <c r="A10" s="37" t="s">
        <v>35</v>
      </c>
      <c r="B10" s="37"/>
      <c r="C10" s="37"/>
      <c r="D10" s="37"/>
      <c r="E10" s="37"/>
      <c r="F10" s="37"/>
      <c r="G10" s="37"/>
      <c r="H10" s="37"/>
      <c r="I10" s="37"/>
      <c r="J10" s="37"/>
      <c r="K10" s="37"/>
      <c r="L10" s="37"/>
      <c r="M10" s="37"/>
    </row>
    <row r="11" spans="1:13" ht="15.75" customHeight="1" x14ac:dyDescent="0.25">
      <c r="A11" s="28"/>
      <c r="B11" s="37" t="s">
        <v>32</v>
      </c>
      <c r="C11" s="38"/>
      <c r="D11" s="38"/>
      <c r="E11" s="38"/>
      <c r="F11" s="38"/>
      <c r="G11" s="38"/>
      <c r="H11" s="38"/>
      <c r="I11" s="38"/>
      <c r="J11" s="38"/>
      <c r="K11" s="38"/>
      <c r="L11" s="38"/>
      <c r="M11" s="28"/>
    </row>
    <row r="12" spans="1:13" ht="15.75" customHeight="1" x14ac:dyDescent="0.25">
      <c r="A12" s="28"/>
      <c r="B12" s="28"/>
      <c r="C12" s="28"/>
      <c r="D12" s="28"/>
      <c r="E12" s="28"/>
      <c r="F12" s="28"/>
      <c r="G12" s="28"/>
      <c r="H12" s="28"/>
      <c r="I12" s="28"/>
      <c r="J12" s="28"/>
      <c r="K12" s="28"/>
      <c r="L12" s="28"/>
      <c r="M12" s="28"/>
    </row>
    <row r="13" spans="1:13" ht="16.5" thickBot="1" x14ac:dyDescent="0.3">
      <c r="A13" s="8"/>
      <c r="B13" s="8"/>
      <c r="C13" s="8"/>
      <c r="D13" s="8"/>
      <c r="E13" s="8"/>
      <c r="F13" s="8"/>
      <c r="G13" s="8"/>
      <c r="H13" s="8"/>
      <c r="I13" s="8"/>
      <c r="J13" s="8"/>
      <c r="K13" s="8"/>
      <c r="L13" s="8"/>
      <c r="M13" s="8"/>
    </row>
    <row r="14" spans="1:13" ht="63" customHeight="1" thickBot="1" x14ac:dyDescent="0.3">
      <c r="A14" s="40" t="s">
        <v>3</v>
      </c>
      <c r="B14" s="2" t="s">
        <v>4</v>
      </c>
      <c r="C14" s="40" t="s">
        <v>30</v>
      </c>
      <c r="D14" s="40" t="s">
        <v>6</v>
      </c>
      <c r="E14" s="40" t="s">
        <v>7</v>
      </c>
      <c r="F14" s="34" t="s">
        <v>8</v>
      </c>
      <c r="G14" s="35"/>
      <c r="H14" s="36"/>
      <c r="I14" s="42" t="s">
        <v>9</v>
      </c>
      <c r="J14" s="40" t="s">
        <v>10</v>
      </c>
      <c r="K14" s="49" t="s">
        <v>11</v>
      </c>
      <c r="L14" s="51" t="s">
        <v>26</v>
      </c>
      <c r="M14" s="55" t="s">
        <v>39</v>
      </c>
    </row>
    <row r="15" spans="1:13" ht="48" thickBot="1" x14ac:dyDescent="0.3">
      <c r="A15" s="44"/>
      <c r="B15" s="3" t="s">
        <v>5</v>
      </c>
      <c r="C15" s="41"/>
      <c r="D15" s="44"/>
      <c r="E15" s="44"/>
      <c r="F15" s="3" t="s">
        <v>12</v>
      </c>
      <c r="G15" s="3" t="s">
        <v>13</v>
      </c>
      <c r="H15" s="3" t="s">
        <v>14</v>
      </c>
      <c r="I15" s="43"/>
      <c r="J15" s="44"/>
      <c r="K15" s="50"/>
      <c r="L15" s="51"/>
      <c r="M15" s="56"/>
    </row>
    <row r="16" spans="1:13" ht="16.5" thickBot="1" x14ac:dyDescent="0.3">
      <c r="A16" s="12"/>
      <c r="B16" s="13">
        <v>1</v>
      </c>
      <c r="C16" s="13">
        <v>3</v>
      </c>
      <c r="D16" s="13">
        <v>4</v>
      </c>
      <c r="E16" s="13">
        <v>5</v>
      </c>
      <c r="F16" s="13">
        <v>6</v>
      </c>
      <c r="G16" s="13">
        <v>7</v>
      </c>
      <c r="H16" s="13">
        <v>8</v>
      </c>
      <c r="I16" s="14">
        <v>9</v>
      </c>
      <c r="J16" s="5">
        <v>10</v>
      </c>
      <c r="K16" s="5">
        <v>11</v>
      </c>
      <c r="L16" s="32">
        <v>12</v>
      </c>
      <c r="M16" s="31">
        <v>13</v>
      </c>
    </row>
    <row r="17" spans="1:13" ht="77.25" customHeight="1" x14ac:dyDescent="0.25">
      <c r="A17" s="15">
        <v>1</v>
      </c>
      <c r="B17" s="16" t="s">
        <v>40</v>
      </c>
      <c r="C17" s="16" t="s">
        <v>31</v>
      </c>
      <c r="D17" s="17" t="s">
        <v>27</v>
      </c>
      <c r="E17" s="18">
        <v>1</v>
      </c>
      <c r="F17" s="19">
        <v>4970</v>
      </c>
      <c r="G17" s="19">
        <v>4800</v>
      </c>
      <c r="H17" s="19">
        <v>4500</v>
      </c>
      <c r="I17" s="20">
        <f>(F17+G17+H17)/3</f>
        <v>4756.666666666667</v>
      </c>
      <c r="J17" s="21">
        <f>SQRT((POWER(I17-F17,2)+POWER(I17-G17,2)+POWER(I17-H17,2))/2)</f>
        <v>237.97758998135376</v>
      </c>
      <c r="K17" s="29">
        <f>J17/I17*100</f>
        <v>5.0030327256065963</v>
      </c>
      <c r="L17" s="33">
        <f>H17</f>
        <v>4500</v>
      </c>
      <c r="M17" s="31" t="s">
        <v>38</v>
      </c>
    </row>
    <row r="18" spans="1:13" ht="16.5" thickBot="1" x14ac:dyDescent="0.3">
      <c r="A18" s="52" t="s">
        <v>15</v>
      </c>
      <c r="B18" s="53"/>
      <c r="C18" s="22"/>
      <c r="D18" s="23"/>
      <c r="E18" s="22"/>
      <c r="F18" s="24"/>
      <c r="G18" s="24"/>
      <c r="H18" s="24"/>
      <c r="I18" s="25"/>
      <c r="J18" s="26"/>
      <c r="K18" s="30"/>
      <c r="L18" s="33"/>
      <c r="M18" s="31"/>
    </row>
    <row r="19" spans="1:13" x14ac:dyDescent="0.25">
      <c r="A19" s="5"/>
      <c r="B19" s="45" t="s">
        <v>36</v>
      </c>
      <c r="C19" s="45"/>
      <c r="D19" s="46"/>
      <c r="E19" s="46"/>
      <c r="F19" s="46"/>
      <c r="G19" s="46"/>
      <c r="H19" s="46"/>
      <c r="I19" s="46"/>
      <c r="J19" s="46"/>
      <c r="K19" s="46"/>
      <c r="L19" s="46"/>
      <c r="M19" s="10"/>
    </row>
    <row r="20" spans="1:13" ht="27" customHeight="1" x14ac:dyDescent="0.25">
      <c r="A20" s="4"/>
      <c r="B20" s="46"/>
      <c r="C20" s="46"/>
      <c r="D20" s="46"/>
      <c r="E20" s="46"/>
      <c r="F20" s="46"/>
      <c r="G20" s="46"/>
      <c r="H20" s="46"/>
      <c r="I20" s="46"/>
      <c r="J20" s="46"/>
      <c r="K20" s="46"/>
      <c r="L20" s="46"/>
    </row>
    <row r="21" spans="1:13" ht="55.5" customHeight="1" x14ac:dyDescent="0.25">
      <c r="B21" s="6" t="s">
        <v>16</v>
      </c>
      <c r="C21" s="6"/>
    </row>
    <row r="22" spans="1:13" ht="31.5" customHeight="1" x14ac:dyDescent="0.25">
      <c r="B22" s="6"/>
      <c r="C22" s="6"/>
    </row>
    <row r="23" spans="1:13" ht="46.5" customHeight="1" x14ac:dyDescent="0.25">
      <c r="B23" s="6" t="s">
        <v>17</v>
      </c>
      <c r="C23" s="6"/>
    </row>
    <row r="24" spans="1:13" x14ac:dyDescent="0.25">
      <c r="B24" s="6" t="s">
        <v>18</v>
      </c>
      <c r="C24" s="6"/>
    </row>
    <row r="25" spans="1:13" x14ac:dyDescent="0.25">
      <c r="B25" s="6" t="s">
        <v>19</v>
      </c>
      <c r="C25" s="6"/>
    </row>
    <row r="26" spans="1:13" x14ac:dyDescent="0.25">
      <c r="B26" s="6" t="s">
        <v>20</v>
      </c>
      <c r="C26" s="6"/>
    </row>
    <row r="27" spans="1:13" x14ac:dyDescent="0.25">
      <c r="B27" s="6" t="s">
        <v>21</v>
      </c>
      <c r="C27" s="6"/>
    </row>
    <row r="28" spans="1:13" x14ac:dyDescent="0.25">
      <c r="B28" s="6"/>
      <c r="C28" s="6"/>
    </row>
    <row r="29" spans="1:13" ht="58.5" customHeight="1" x14ac:dyDescent="0.25">
      <c r="B29" s="6" t="s">
        <v>22</v>
      </c>
      <c r="C29" s="6"/>
    </row>
    <row r="30" spans="1:13" ht="12" customHeight="1" x14ac:dyDescent="0.25">
      <c r="B30" s="6"/>
      <c r="C30" s="6"/>
    </row>
    <row r="31" spans="1:13" x14ac:dyDescent="0.25">
      <c r="B31" s="6" t="s">
        <v>23</v>
      </c>
      <c r="C31" s="6"/>
    </row>
    <row r="32" spans="1:13" x14ac:dyDescent="0.25">
      <c r="B32" s="6" t="s">
        <v>24</v>
      </c>
      <c r="C32" s="6"/>
    </row>
    <row r="33" spans="2:3" ht="21.75" customHeight="1" x14ac:dyDescent="0.25">
      <c r="B33" s="6" t="s">
        <v>25</v>
      </c>
      <c r="C33" s="6"/>
    </row>
    <row r="34" spans="2:3" ht="73.5" customHeight="1" x14ac:dyDescent="0.25">
      <c r="B34" s="6" t="s">
        <v>16</v>
      </c>
      <c r="C34" s="6"/>
    </row>
    <row r="35" spans="2:3" x14ac:dyDescent="0.25">
      <c r="B35" s="6" t="s">
        <v>20</v>
      </c>
      <c r="C35" s="6"/>
    </row>
    <row r="36" spans="2:3" ht="21.75" customHeight="1" x14ac:dyDescent="0.25">
      <c r="B36" s="6" t="s">
        <v>21</v>
      </c>
      <c r="C36" s="6"/>
    </row>
    <row r="37" spans="2:3" ht="20.25" customHeight="1" x14ac:dyDescent="0.25">
      <c r="B37" s="6" t="s">
        <v>19</v>
      </c>
      <c r="C37" s="6"/>
    </row>
    <row r="38" spans="2:3" x14ac:dyDescent="0.25">
      <c r="B38" s="9"/>
      <c r="C38" s="11"/>
    </row>
    <row r="39" spans="2:3" x14ac:dyDescent="0.25">
      <c r="B39" s="9"/>
      <c r="C39" s="11"/>
    </row>
    <row r="40" spans="2:3" x14ac:dyDescent="0.25">
      <c r="B40" s="9"/>
      <c r="C40" s="11"/>
    </row>
    <row r="41" spans="2:3" x14ac:dyDescent="0.25">
      <c r="B41" s="9"/>
      <c r="C41" s="11"/>
    </row>
  </sheetData>
  <mergeCells count="22">
    <mergeCell ref="B19:L20"/>
    <mergeCell ref="A1:L1"/>
    <mergeCell ref="K14:K15"/>
    <mergeCell ref="L14:L15"/>
    <mergeCell ref="A18:B18"/>
    <mergeCell ref="A6:L6"/>
    <mergeCell ref="A7:L7"/>
    <mergeCell ref="A3:L3"/>
    <mergeCell ref="A8:M8"/>
    <mergeCell ref="A9:M9"/>
    <mergeCell ref="A10:M10"/>
    <mergeCell ref="A14:A15"/>
    <mergeCell ref="D14:D15"/>
    <mergeCell ref="E14:E15"/>
    <mergeCell ref="B11:L11"/>
    <mergeCell ref="M14:M15"/>
    <mergeCell ref="F14:H14"/>
    <mergeCell ref="B4:L4"/>
    <mergeCell ref="B5:L5"/>
    <mergeCell ref="C14:C15"/>
    <mergeCell ref="I14:I15"/>
    <mergeCell ref="J14:J15"/>
  </mergeCells>
  <pageMargins left="0.70866141732283472" right="0.70866141732283472" top="0.74803149606299213" bottom="0.74803149606299213" header="0.31496062992125984" footer="0.31496062992125984"/>
  <pageSetup paperSize="9" scale="7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CBC</dc:creator>
  <cp:lastModifiedBy>Admin</cp:lastModifiedBy>
  <cp:lastPrinted>2022-01-13T09:06:10Z</cp:lastPrinted>
  <dcterms:created xsi:type="dcterms:W3CDTF">2022-01-13T08:59:47Z</dcterms:created>
  <dcterms:modified xsi:type="dcterms:W3CDTF">2026-06-11T11:17:34Z</dcterms:modified>
</cp:coreProperties>
</file>