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11" i="1" l="1"/>
  <c r="H11" i="1" l="1"/>
  <c r="L11" i="1" l="1"/>
  <c r="K11" i="1"/>
  <c r="N12" i="1" l="1"/>
  <c r="M11" i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<sst xmlns="http://schemas.openxmlformats.org/spreadsheetml/2006/main" count="26" uniqueCount="26">
  <si>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</si>
  <si>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</si>
  <si>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</si>
  <si>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</si>
  <si>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</si>
  <si>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</si>
  <si>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</si>
  <si>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</si>
  <si>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</si>
  <si>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</si>
  <si>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</si>
  <si>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</si>
  <si>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</si>
  <si>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</si>
  <si>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</si>
  <si>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</si>
  <si>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</si>
  <si>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</si>
  <si>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</si>
  <si>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</si>
  <si>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</si>
  <si>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</si>
  <si>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>14=8*9/10</t>
  </si>
  <si>
    <t>Значение коэффициента вариации, рассчитанного в соответствии с требованиями и по формуле, изложенной в п. 3.20 Приказа Минэкономразвития России от 02.10.2013 № 567, по каждой позиции не превышает 33%, совокупность ценовых значений является однородной.</t>
  </si>
  <si>
    <t>Валюта, используемая при формировании начальной (максимальной) цены контракта, цены заявки на участие в закупке и расчетов с поставщиками, - рубль Российской Федерации</t>
  </si>
  <si>
    <t>Обеспечение функционирования КСОБ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</si>
</sst>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4" fontId="9" fillId="0" borderId="3" xfId="0" applyNumberFormat="1" applyFont="1" applyFill="1" applyBorder="1" applyAlignment="1">
      <alignment horizontal="center" vertical="center"/>
    </xf>
    <xf numFmtId="4" fontId="10" fillId="0" borderId="2" xfId="0" applyNumberFormat="1" applyFont="1" applyFill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0" fontId="11" fillId="0" borderId="2" xfId="0" applyNumberFormat="1" applyFont="1" applyFill="1" applyBorder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right" wrapText="1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8</xdr:row>
      <xdr:rowOff>152400</xdr:rowOff>
    </xdr:from>
    <xdr:to>
      <xdr:col>7</xdr:col>
      <xdr:colOff>752475</xdr:colOff>
      <xdr:row>8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8</xdr:row>
      <xdr:rowOff>276225</xdr:rowOff>
    </xdr:from>
    <xdr:to>
      <xdr:col>13</xdr:col>
      <xdr:colOff>1000125</xdr:colOff>
      <xdr:row>8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8</xdr:row>
      <xdr:rowOff>438150</xdr:rowOff>
    </xdr:from>
    <xdr:to>
      <xdr:col>11</xdr:col>
      <xdr:colOff>771525</xdr:colOff>
      <xdr:row>8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8</xdr:row>
      <xdr:rowOff>609600</xdr:rowOff>
    </xdr:from>
    <xdr:to>
      <xdr:col>12</xdr:col>
      <xdr:colOff>1009650</xdr:colOff>
      <xdr:row>8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9</xdr:row>
      <xdr:rowOff>104775</xdr:rowOff>
    </xdr:from>
    <xdr:to>
      <xdr:col>10</xdr:col>
      <xdr:colOff>542925</xdr:colOff>
      <xdr:row>9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333375</xdr:colOff>
      <xdr:row>7</xdr:row>
      <xdr:rowOff>152400</xdr:rowOff>
    </xdr:from>
    <xdr:to>
      <xdr:col>13</xdr:col>
      <xdr:colOff>809625</xdr:colOff>
      <xdr:row>7</xdr:row>
      <xdr:rowOff>390525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668000" y="1314450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topLeftCell="A4" zoomScale="130" zoomScaleNormal="130" workbookViewId="0">
      <selection activeCell="P8" sqref="P8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5"/>
      <c r="M1" s="25"/>
      <c r="N1" s="25"/>
    </row>
    <row r="2" spans="1:14" ht="24.75" customHeight="1" x14ac:dyDescent="0.25">
      <c r="L2" s="25"/>
      <c r="M2" s="25"/>
      <c r="N2" s="25"/>
    </row>
    <row r="3" spans="1:14" x14ac:dyDescent="0.25">
      <c r="A3" s="28" t="s">
        <v>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x14ac:dyDescent="0.25">
      <c r="A4" s="29" t="s">
        <v>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</row>
    <row r="5" spans="1:14" ht="31.5" customHeight="1" x14ac:dyDescent="0.25">
      <c r="A5" s="30" t="s">
        <v>2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ht="15.75" x14ac:dyDescent="0.25">
      <c r="A6" s="30" t="s">
        <v>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</row>
    <row r="7" spans="1:14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2"/>
      <c r="L7" s="1"/>
      <c r="M7" s="1"/>
      <c r="N7" s="2"/>
    </row>
    <row r="8" spans="1:14" ht="43.5" customHeight="1" x14ac:dyDescent="0.25">
      <c r="A8" s="31" t="s">
        <v>4</v>
      </c>
      <c r="B8" s="33" t="s">
        <v>5</v>
      </c>
      <c r="C8" s="35" t="s">
        <v>6</v>
      </c>
      <c r="D8" s="36"/>
      <c r="E8" s="36"/>
      <c r="F8" s="36"/>
      <c r="G8" s="36"/>
      <c r="H8" s="37"/>
      <c r="I8" s="33" t="s">
        <v>7</v>
      </c>
      <c r="J8" s="33" t="s">
        <v>8</v>
      </c>
      <c r="K8" s="39" t="s">
        <v>9</v>
      </c>
      <c r="L8" s="39"/>
      <c r="M8" s="39"/>
      <c r="N8" s="14"/>
    </row>
    <row r="9" spans="1:14" ht="76.5" x14ac:dyDescent="0.25">
      <c r="A9" s="32"/>
      <c r="B9" s="34"/>
      <c r="C9" s="3" t="s">
        <v>10</v>
      </c>
      <c r="D9" s="3" t="s">
        <v>11</v>
      </c>
      <c r="E9" s="3" t="s">
        <v>12</v>
      </c>
      <c r="F9" s="3" t="s">
        <v>13</v>
      </c>
      <c r="G9" s="3" t="s">
        <v>14</v>
      </c>
      <c r="H9" s="4"/>
      <c r="I9" s="38"/>
      <c r="J9" s="38"/>
      <c r="K9" s="5" t="s">
        <v>15</v>
      </c>
      <c r="L9" s="6" t="s">
        <v>16</v>
      </c>
      <c r="M9" s="6" t="s">
        <v>17</v>
      </c>
      <c r="N9" s="13"/>
    </row>
    <row r="10" spans="1:14" ht="54" x14ac:dyDescent="0.25">
      <c r="A10" s="7">
        <v>1</v>
      </c>
      <c r="B10" s="12">
        <v>2</v>
      </c>
      <c r="C10" s="7">
        <v>3</v>
      </c>
      <c r="D10" s="7">
        <v>4</v>
      </c>
      <c r="E10" s="7">
        <v>5</v>
      </c>
      <c r="F10" s="7">
        <v>6</v>
      </c>
      <c r="G10" s="7">
        <v>7</v>
      </c>
      <c r="H10" s="7" t="s">
        <v>18</v>
      </c>
      <c r="I10" s="7">
        <v>9</v>
      </c>
      <c r="J10" s="7" t="s">
        <v>19</v>
      </c>
      <c r="K10" s="8" t="s">
        <v>20</v>
      </c>
      <c r="L10" s="8">
        <v>12</v>
      </c>
      <c r="M10" s="8">
        <v>13</v>
      </c>
      <c r="N10" s="7" t="s">
        <v>22</v>
      </c>
    </row>
    <row r="11" spans="1:14" ht="50.25" customHeight="1" x14ac:dyDescent="0.25">
      <c r="A11" s="11">
        <v>1</v>
      </c>
      <c r="B11" s="18" t="s">
        <v>25</v>
      </c>
      <c r="C11" s="15">
        <v>98000</v>
      </c>
      <c r="D11" s="16">
        <v>98500</v>
      </c>
      <c r="E11" s="17">
        <v>99000</v>
      </c>
      <c r="F11" s="7"/>
      <c r="G11" s="7"/>
      <c r="H11" s="22">
        <f>C11+D11+E11+F11+G11</f>
        <v>295500</v>
      </c>
      <c r="I11" s="23">
        <v>6</v>
      </c>
      <c r="J11" s="7">
        <v>3</v>
      </c>
      <c r="K11" s="19">
        <f>AVERAGE(C11:G11)</f>
        <v>98500</v>
      </c>
      <c r="L11" s="19">
        <f>STDEV(C11:G11)</f>
        <v>500</v>
      </c>
      <c r="M11" s="20">
        <f>L11/K11</f>
        <v>5.076142131979695E-3</v>
      </c>
      <c r="N11" s="21">
        <f>K11*I11</f>
        <v>591000</v>
      </c>
    </row>
    <row r="12" spans="1:14" ht="27" customHeight="1" x14ac:dyDescent="0.25">
      <c r="A12" s="26" t="s">
        <v>21</v>
      </c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9"/>
      <c r="N12" s="10">
        <f>SUMIF(N11:N11,"&gt;0")</f>
        <v>591000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ht="33" customHeight="1" x14ac:dyDescent="0.25">
      <c r="A14" s="24" t="s">
        <v>23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</row>
    <row r="15" spans="1:14" ht="16.5" customHeight="1" x14ac:dyDescent="0.25">
      <c r="A15" s="24" t="s">
        <v>24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</row>
  </sheetData>
  <mergeCells count="14">
    <mergeCell ref="A15:N15"/>
    <mergeCell ref="L1:N2"/>
    <mergeCell ref="A12:L12"/>
    <mergeCell ref="A3:N3"/>
    <mergeCell ref="A4:N4"/>
    <mergeCell ref="A5:N5"/>
    <mergeCell ref="A6:N6"/>
    <mergeCell ref="A8:A9"/>
    <mergeCell ref="B8:B9"/>
    <mergeCell ref="C8:H8"/>
    <mergeCell ref="I8:I9"/>
    <mergeCell ref="J8:J9"/>
    <mergeCell ref="K8:M8"/>
    <mergeCell ref="A14:N14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2026-06-16T06:27:09Z</dcterms:modified>
</cp:coreProperties>
</file>