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45" windowWidth="19440" windowHeight="12510"/>
  </bookViews>
  <sheets>
    <sheet name="Лист2" sheetId="2" r:id="rId1"/>
  </sheets>
  <calcPr calcId="125725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35" i="2"/>
  <c r="I124"/>
  <c r="I112"/>
  <c r="I98"/>
  <c r="I84"/>
  <c r="I83"/>
  <c r="I71"/>
  <c r="I70"/>
  <c r="I57"/>
  <c r="I44" l="1"/>
  <c r="F34"/>
  <c r="I31"/>
  <c r="I18"/>
  <c r="I17"/>
  <c r="I40" l="1"/>
  <c r="I95" l="1"/>
  <c r="I72"/>
  <c r="I67"/>
  <c r="I43"/>
  <c r="I15"/>
  <c r="F138"/>
  <c r="G138"/>
  <c r="H138"/>
  <c r="I136"/>
  <c r="I134"/>
  <c r="I133"/>
  <c r="I132"/>
  <c r="I131"/>
  <c r="I130"/>
  <c r="F127"/>
  <c r="G127"/>
  <c r="H127"/>
  <c r="I125"/>
  <c r="I123"/>
  <c r="I122"/>
  <c r="I121"/>
  <c r="I120"/>
  <c r="I119"/>
  <c r="I118"/>
  <c r="F115"/>
  <c r="G115"/>
  <c r="H115"/>
  <c r="I113"/>
  <c r="I111"/>
  <c r="I110"/>
  <c r="I109"/>
  <c r="I108"/>
  <c r="I107"/>
  <c r="I106"/>
  <c r="I105"/>
  <c r="F102"/>
  <c r="G102"/>
  <c r="H102"/>
  <c r="I99"/>
  <c r="I97"/>
  <c r="I96"/>
  <c r="I94"/>
  <c r="I93"/>
  <c r="I92"/>
  <c r="F89"/>
  <c r="G89"/>
  <c r="H89"/>
  <c r="I86"/>
  <c r="I85"/>
  <c r="I82"/>
  <c r="I81"/>
  <c r="I80"/>
  <c r="I79"/>
  <c r="F76"/>
  <c r="G76"/>
  <c r="H76"/>
  <c r="I73"/>
  <c r="I69"/>
  <c r="I68"/>
  <c r="I66"/>
  <c r="I65"/>
  <c r="I64"/>
  <c r="F61"/>
  <c r="G61"/>
  <c r="H61"/>
  <c r="I58"/>
  <c r="I56"/>
  <c r="I55"/>
  <c r="I54"/>
  <c r="I53"/>
  <c r="I52"/>
  <c r="I51"/>
  <c r="F48"/>
  <c r="G48"/>
  <c r="H48"/>
  <c r="I45"/>
  <c r="I42"/>
  <c r="I41"/>
  <c r="I38"/>
  <c r="I37"/>
  <c r="G34"/>
  <c r="H34"/>
  <c r="I32"/>
  <c r="I30"/>
  <c r="I29"/>
  <c r="I28"/>
  <c r="I26"/>
  <c r="F23"/>
  <c r="G23"/>
  <c r="G139" s="1"/>
  <c r="G140" s="1"/>
  <c r="H23"/>
  <c r="I20"/>
  <c r="I19"/>
  <c r="I16"/>
  <c r="I14"/>
  <c r="I13"/>
  <c r="I12"/>
  <c r="H139" l="1"/>
  <c r="H140" s="1"/>
  <c r="F139"/>
  <c r="F140" s="1"/>
  <c r="I137"/>
  <c r="I138" s="1"/>
  <c r="I126"/>
  <c r="I127" s="1"/>
  <c r="I114"/>
  <c r="I115" s="1"/>
  <c r="I101"/>
  <c r="I100"/>
  <c r="I88"/>
  <c r="I89" s="1"/>
  <c r="I75"/>
  <c r="I76" s="1"/>
  <c r="I60"/>
  <c r="I59"/>
  <c r="I47"/>
  <c r="I46"/>
  <c r="I39"/>
  <c r="I33"/>
  <c r="I27"/>
  <c r="I22"/>
  <c r="I21"/>
  <c r="I23" l="1"/>
  <c r="I139" s="1"/>
  <c r="I140" s="1"/>
  <c r="I48"/>
  <c r="I61"/>
  <c r="I102"/>
  <c r="I34"/>
</calcChain>
</file>

<file path=xl/sharedStrings.xml><?xml version="1.0" encoding="utf-8"?>
<sst xmlns="http://schemas.openxmlformats.org/spreadsheetml/2006/main" count="211" uniqueCount="98">
  <si>
    <t>Наименование</t>
  </si>
  <si>
    <t>ОБЕД</t>
  </si>
  <si>
    <t>Пищевая ценность</t>
  </si>
  <si>
    <t>1 ДЕНЬ</t>
  </si>
  <si>
    <t>2 ДЕНЬ</t>
  </si>
  <si>
    <t>3 ДЕНЬ</t>
  </si>
  <si>
    <t>4 ДЕНЬ</t>
  </si>
  <si>
    <t>5 ДЕНЬ</t>
  </si>
  <si>
    <t>6 ДЕНЬ</t>
  </si>
  <si>
    <t>7 ДЕНЬ</t>
  </si>
  <si>
    <t>8 ДЕНЬ</t>
  </si>
  <si>
    <t>9 ДЕНЬ</t>
  </si>
  <si>
    <t>10 ДЕНЬ</t>
  </si>
  <si>
    <t>Батон обогащенный микронутриентами</t>
  </si>
  <si>
    <t>к/к</t>
  </si>
  <si>
    <t>Яблоко свежее</t>
  </si>
  <si>
    <t>Шницель рубленный из говядины запеченный</t>
  </si>
  <si>
    <t>Пюре картофельное</t>
  </si>
  <si>
    <t>Хлеб ржано-пшеничный обогащенный микронутриентами</t>
  </si>
  <si>
    <t>Мандарин свежий</t>
  </si>
  <si>
    <t>Картофель отварной</t>
  </si>
  <si>
    <t>Салат овощной с яблоками, яйцом варёным</t>
  </si>
  <si>
    <t>Макаронные изделия отварные</t>
  </si>
  <si>
    <t>Икра свекольная</t>
  </si>
  <si>
    <t>99/73</t>
  </si>
  <si>
    <t>Фрикадельки из птицы, соус молочный</t>
  </si>
  <si>
    <t>Рис отварной</t>
  </si>
  <si>
    <t>Рыба /филе трески/ запеченная в сметанном соусе (гарнир - картофель отварной)</t>
  </si>
  <si>
    <t>Икра морковная</t>
  </si>
  <si>
    <t>Рагу овощное</t>
  </si>
  <si>
    <t>Каша гречневая рассыпчатая</t>
  </si>
  <si>
    <t>Сборник методических рекомендаций  по организации питания детей  и подростков  в  учреждениях образования  Санкт-Петербурга. СПб, 2008. Под  редакцией  Куткиной  М.Н.</t>
  </si>
  <si>
    <t>Допускается  отклонения  в  случае сбоев поставки в наименованиях по  фруктам, джемам, напиткам, сезонные замены  овощей  и фруктам.</t>
  </si>
  <si>
    <t xml:space="preserve">Белки        </t>
  </si>
  <si>
    <t xml:space="preserve">Жиры       </t>
  </si>
  <si>
    <t xml:space="preserve">Углеводы   </t>
  </si>
  <si>
    <t>Вес</t>
  </si>
  <si>
    <t>Технологическая и   нормативная        документация                   /сборник    рецептур</t>
  </si>
  <si>
    <t>№ рецептуры                                           или                                   технологической   карты</t>
  </si>
  <si>
    <t>Энергетическая   ценность                                  ккал.</t>
  </si>
  <si>
    <t>В среднем за 1 день</t>
  </si>
  <si>
    <t>Среднедневная сбалансированность</t>
  </si>
  <si>
    <t xml:space="preserve"> за счет средств бюджета Санкт-Петербурга</t>
  </si>
  <si>
    <t>*Салат из квашеной капусты</t>
  </si>
  <si>
    <t>Груша свежая</t>
  </si>
  <si>
    <t>Апельсин свежий</t>
  </si>
  <si>
    <t>Напиток из шиповника</t>
  </si>
  <si>
    <t>237/333/371</t>
  </si>
  <si>
    <t>Винегрет овощной с сельдью с/с</t>
  </si>
  <si>
    <t>Сок фруктовый</t>
  </si>
  <si>
    <t>Йогурт в индивидуальной упаковке, мдж 2,5%</t>
  </si>
  <si>
    <t>56/209</t>
  </si>
  <si>
    <t>297/326</t>
  </si>
  <si>
    <t>Компот из смеси сухофруктов</t>
  </si>
  <si>
    <t>Салат картофельный с солеными огурцами, маслом растительным</t>
  </si>
  <si>
    <t>Тефтели рыбные, соус сметанный с томатом</t>
  </si>
  <si>
    <t>245/372</t>
  </si>
  <si>
    <t>Компот из изюма</t>
  </si>
  <si>
    <t>Печень говяжья, тушеная в соусе сметанном с томатом и луком</t>
  </si>
  <si>
    <t>Плов из филе птицы</t>
  </si>
  <si>
    <t>Компот из апельсинов</t>
  </si>
  <si>
    <t>Винегрет овощной</t>
  </si>
  <si>
    <t xml:space="preserve">Зразы рубленные из кур с омлетом </t>
  </si>
  <si>
    <t>Салат картофельный с морковью и зеленым горошком</t>
  </si>
  <si>
    <t>Рыба тушеная в томате с овощами</t>
  </si>
  <si>
    <t>Биточки с луком запеченные</t>
  </si>
  <si>
    <t>Запеканка картофельная с субпродуктами (печенью говяжей)</t>
  </si>
  <si>
    <t>Сборник  рецептур на  продукцию для обучающихся во  всех  образовательных учреждениях.  Москва,  Дели плюс, 2017. Рекомендовано  НИИ питания РАМН, редакция МогильногоМ.П., Тутельяна  В.А.</t>
  </si>
  <si>
    <t xml:space="preserve">для предоставления питания учащимся 5-11 классов  общеобразовательных учреждений Красногвардейского района </t>
  </si>
  <si>
    <t>Напиток лимонный</t>
  </si>
  <si>
    <t>261/373</t>
  </si>
  <si>
    <t>Итого обед 1 день:</t>
  </si>
  <si>
    <t>Итого обед 2 день:</t>
  </si>
  <si>
    <t>Итого обед 3 день:</t>
  </si>
  <si>
    <t>Итого обед 4 день:</t>
  </si>
  <si>
    <t>Итого обед 5 день:</t>
  </si>
  <si>
    <t>Итого обед 6 день:</t>
  </si>
  <si>
    <t>Итого обед 7 день:</t>
  </si>
  <si>
    <t>Итого обед 8 день:</t>
  </si>
  <si>
    <t>Итого обед 9 день:</t>
  </si>
  <si>
    <t>Итого обед 10 день:</t>
  </si>
  <si>
    <t>* с 01.03 в рецептуре блюд лук репчатый заменяется на - лук зеленый.</t>
  </si>
  <si>
    <t>Печенье обогащенное</t>
  </si>
  <si>
    <t>Вафли обогащенные</t>
  </si>
  <si>
    <t>Салат витаминный (1-й вариант)</t>
  </si>
  <si>
    <t>Производится замена с 01.03  салата "Витаминного" (1-й вариант) на салат из соленых огурцов ТК №20</t>
  </si>
  <si>
    <t xml:space="preserve"> Цикличное десятидневное меню рационов горячего питания (обед) </t>
  </si>
  <si>
    <t>ВСЕГО ЗА 10 ДНЕЙ</t>
  </si>
  <si>
    <t>Рассольник ленинградский со сметаной и мясом</t>
  </si>
  <si>
    <t>Борщ из свежей капусты с картофелем, сметаной и мясом</t>
  </si>
  <si>
    <t>Суп с макаронными изделиями, картофелем и мясом</t>
  </si>
  <si>
    <t>Суп картофельный с горохом,  гренками и мясом</t>
  </si>
  <si>
    <t>Суп крестьянский с крупой и мясом</t>
  </si>
  <si>
    <t>Борщ сибирский со сметаной и мясом</t>
  </si>
  <si>
    <t>Суп из овощей со сметаной и мясом</t>
  </si>
  <si>
    <t>Щи из свежей капусты с картофелем, сметаной и мясом</t>
  </si>
  <si>
    <t>Суп картофельный с фасолью и мясом</t>
  </si>
  <si>
    <t>Суп картофельный с крупой и мясом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</si>
</sst>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b/>
      <sz val="11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b/>
      <sz val="16"/>
      <color theme="1"/>
      <name val="New Century Schoolbook"/>
      <family val="1"/>
    </font>
    <font>
      <sz val="11"/>
      <color theme="1"/>
      <name val="New Century Schoolbook"/>
      <family val="1"/>
    </font>
    <font>
      <b/>
      <sz val="14"/>
      <color theme="1"/>
      <name val="New Century Schoolbook"/>
      <family val="1"/>
    </font>
    <font>
      <sz val="14"/>
      <color theme="1"/>
      <name val="New Century Schoolbook"/>
      <family val="1"/>
    </font>
    <font>
      <b/>
      <sz val="16.5"/>
      <color theme="1"/>
      <name val="New Century Schoolbook"/>
      <family val="1"/>
    </font>
    <font>
      <sz val="14"/>
      <color theme="1"/>
      <name val="Arial"/>
      <family val="2"/>
      <charset val="204"/>
    </font>
    <font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2" borderId="0" xfId="0" applyFont="1" applyFill="1"/>
    <xf numFmtId="0" fontId="1" fillId="2" borderId="0" xfId="0" applyFont="1" applyFill="1"/>
    <xf numFmtId="0" fontId="3" fillId="2" borderId="0" xfId="0" applyFont="1" applyFill="1"/>
    <xf numFmtId="0" fontId="5" fillId="2" borderId="0" xfId="0" applyFont="1" applyFill="1"/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 wrapText="1"/>
    </xf>
    <xf numFmtId="0" fontId="7" fillId="2" borderId="0" xfId="0" applyFont="1" applyFill="1"/>
    <xf numFmtId="0" fontId="8" fillId="2" borderId="0" xfId="0" applyFont="1" applyFill="1" applyAlignment="1">
      <alignment horizontal="center"/>
    </xf>
    <xf numFmtId="0" fontId="2" fillId="2" borderId="0" xfId="0" applyFont="1" applyFill="1" applyAlignment="1">
      <alignment wrapText="1"/>
    </xf>
    <xf numFmtId="0" fontId="6" fillId="2" borderId="4" xfId="0" applyFont="1" applyFill="1" applyBorder="1" applyAlignment="1">
      <alignment vertical="center" wrapText="1"/>
    </xf>
    <xf numFmtId="0" fontId="9" fillId="2" borderId="0" xfId="0" applyFont="1" applyFill="1"/>
    <xf numFmtId="0" fontId="10" fillId="2" borderId="0" xfId="0" applyFont="1" applyFill="1" applyBorder="1"/>
    <xf numFmtId="2" fontId="6" fillId="2" borderId="1" xfId="0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left" wrapText="1"/>
    </xf>
    <xf numFmtId="0" fontId="6" fillId="2" borderId="4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6" fillId="2" borderId="6" xfId="0" applyFont="1" applyFill="1" applyBorder="1" applyAlignment="1">
      <alignment horizontal="left" vertical="center" wrapText="1"/>
    </xf>
    <xf numFmtId="0" fontId="8" fillId="2" borderId="0" xfId="0" applyFont="1" applyFill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/>
    </xf>
    <xf numFmtId="0" fontId="6" fillId="2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N150"/>
  <sheetViews>
    <sheetView tabSelected="1" workbookViewId="0">
      <selection sqref="A1:XFD9"/>
    </sheetView>
  </sheetViews>
  <sheetFormatPr defaultRowHeight="14.25"/>
  <cols>
    <col min="1" max="1" width="4" style="1" customWidth="1"/>
    <col min="2" max="2" width="48.7109375" style="1" customWidth="1"/>
    <col min="3" max="3" width="16.85546875" style="1" customWidth="1"/>
    <col min="4" max="4" width="26.7109375" style="1" customWidth="1"/>
    <col min="5" max="5" width="23.140625" style="1" customWidth="1"/>
    <col min="6" max="8" width="20.5703125" style="1" customWidth="1"/>
    <col min="9" max="9" width="23.42578125" style="1" customWidth="1"/>
    <col min="10" max="16384" width="9.140625" style="1"/>
  </cols>
  <sheetData>
    <row r="1" spans="2:9" s="3" customFormat="1" ht="21" customHeight="1"/>
    <row r="2" spans="2:9" s="3" customFormat="1" ht="6" customHeight="1">
      <c r="B2" s="12"/>
      <c r="C2" s="12"/>
      <c r="D2" s="12"/>
      <c r="E2" s="12"/>
      <c r="F2" s="12"/>
      <c r="G2" s="12"/>
      <c r="H2" s="12"/>
      <c r="I2" s="12"/>
    </row>
    <row r="3" spans="2:9" ht="21">
      <c r="B3" s="24" t="s">
        <v>86</v>
      </c>
      <c r="C3" s="24"/>
      <c r="D3" s="24"/>
      <c r="E3" s="24"/>
      <c r="F3" s="24"/>
      <c r="G3" s="24"/>
      <c r="H3" s="24"/>
      <c r="I3" s="24"/>
    </row>
    <row r="4" spans="2:9" ht="21">
      <c r="B4" s="24" t="s">
        <v>68</v>
      </c>
      <c r="C4" s="24"/>
      <c r="D4" s="24"/>
      <c r="E4" s="24"/>
      <c r="F4" s="24"/>
      <c r="G4" s="24"/>
      <c r="H4" s="24"/>
      <c r="I4" s="24"/>
    </row>
    <row r="5" spans="2:9" ht="21">
      <c r="B5" s="24" t="s">
        <v>42</v>
      </c>
      <c r="C5" s="24"/>
      <c r="D5" s="24"/>
      <c r="E5" s="24"/>
      <c r="F5" s="24"/>
      <c r="G5" s="24"/>
      <c r="H5" s="24"/>
      <c r="I5" s="24"/>
    </row>
    <row r="6" spans="2:9" ht="10.5" hidden="1" customHeight="1">
      <c r="B6" s="28"/>
      <c r="C6" s="28"/>
      <c r="D6" s="28"/>
      <c r="E6" s="28"/>
      <c r="F6" s="28"/>
      <c r="G6" s="28"/>
      <c r="H6" s="28"/>
      <c r="I6" s="28"/>
    </row>
    <row r="7" spans="2:9" ht="15">
      <c r="B7" s="4"/>
      <c r="C7" s="4"/>
      <c r="D7" s="4"/>
      <c r="E7" s="4"/>
      <c r="F7" s="4"/>
      <c r="G7" s="4"/>
      <c r="H7" s="4"/>
      <c r="I7" s="4"/>
    </row>
    <row r="8" spans="2:9" ht="18.75">
      <c r="B8" s="26" t="s">
        <v>0</v>
      </c>
      <c r="C8" s="26" t="s">
        <v>36</v>
      </c>
      <c r="D8" s="26" t="s">
        <v>37</v>
      </c>
      <c r="E8" s="26" t="s">
        <v>38</v>
      </c>
      <c r="F8" s="25" t="s">
        <v>2</v>
      </c>
      <c r="G8" s="25"/>
      <c r="H8" s="25"/>
      <c r="I8" s="25"/>
    </row>
    <row r="9" spans="2:9" ht="126" customHeight="1">
      <c r="B9" s="27"/>
      <c r="C9" s="27"/>
      <c r="D9" s="27"/>
      <c r="E9" s="27"/>
      <c r="F9" s="5" t="s">
        <v>33</v>
      </c>
      <c r="G9" s="5" t="s">
        <v>34</v>
      </c>
      <c r="H9" s="5" t="s">
        <v>35</v>
      </c>
      <c r="I9" s="5" t="s">
        <v>39</v>
      </c>
    </row>
    <row r="10" spans="2:9" ht="27" customHeight="1">
      <c r="B10" s="18" t="s">
        <v>3</v>
      </c>
      <c r="C10" s="29"/>
      <c r="D10" s="29"/>
      <c r="E10" s="29"/>
      <c r="F10" s="29"/>
      <c r="G10" s="29"/>
      <c r="H10" s="29"/>
      <c r="I10" s="19"/>
    </row>
    <row r="11" spans="2:9" ht="30" customHeight="1">
      <c r="B11" s="18" t="s">
        <v>1</v>
      </c>
      <c r="C11" s="29"/>
      <c r="D11" s="29"/>
      <c r="E11" s="29"/>
      <c r="F11" s="29"/>
      <c r="G11" s="29"/>
      <c r="H11" s="29"/>
      <c r="I11" s="19"/>
    </row>
    <row r="12" spans="2:9" ht="33" customHeight="1">
      <c r="B12" s="6" t="s">
        <v>43</v>
      </c>
      <c r="C12" s="7">
        <v>100</v>
      </c>
      <c r="D12" s="7">
        <v>2008</v>
      </c>
      <c r="E12" s="8">
        <v>40</v>
      </c>
      <c r="F12" s="8">
        <v>1.5</v>
      </c>
      <c r="G12" s="8">
        <v>5.0999999999999996</v>
      </c>
      <c r="H12" s="8">
        <v>7.7</v>
      </c>
      <c r="I12" s="8">
        <f t="shared" ref="I12:I20" si="0">SUM(H12*4)+(G12*9)+(F12*4)</f>
        <v>82.7</v>
      </c>
    </row>
    <row r="13" spans="2:9" ht="37.5" customHeight="1">
      <c r="B13" s="6" t="s">
        <v>88</v>
      </c>
      <c r="C13" s="7">
        <v>285</v>
      </c>
      <c r="D13" s="7">
        <v>2008</v>
      </c>
      <c r="E13" s="8">
        <v>91</v>
      </c>
      <c r="F13" s="8">
        <v>6.75</v>
      </c>
      <c r="G13" s="8">
        <v>9.82</v>
      </c>
      <c r="H13" s="8">
        <v>17.2</v>
      </c>
      <c r="I13" s="8">
        <f t="shared" si="0"/>
        <v>184.18</v>
      </c>
    </row>
    <row r="14" spans="2:9" ht="36" customHeight="1">
      <c r="B14" s="6" t="s">
        <v>16</v>
      </c>
      <c r="C14" s="7">
        <v>100</v>
      </c>
      <c r="D14" s="7">
        <v>2017</v>
      </c>
      <c r="E14" s="8">
        <v>273</v>
      </c>
      <c r="F14" s="8">
        <v>15.02</v>
      </c>
      <c r="G14" s="8">
        <v>16.02</v>
      </c>
      <c r="H14" s="8">
        <v>13.03</v>
      </c>
      <c r="I14" s="8">
        <f t="shared" si="0"/>
        <v>256.38</v>
      </c>
    </row>
    <row r="15" spans="2:9" ht="33" customHeight="1">
      <c r="B15" s="6" t="s">
        <v>22</v>
      </c>
      <c r="C15" s="7">
        <v>200</v>
      </c>
      <c r="D15" s="7">
        <v>2008</v>
      </c>
      <c r="E15" s="8">
        <v>331</v>
      </c>
      <c r="F15" s="8">
        <v>7.33</v>
      </c>
      <c r="G15" s="8">
        <v>6.4</v>
      </c>
      <c r="H15" s="8">
        <v>41.73</v>
      </c>
      <c r="I15" s="8">
        <f t="shared" si="0"/>
        <v>253.83999999999997</v>
      </c>
    </row>
    <row r="16" spans="2:9" ht="33" customHeight="1">
      <c r="B16" s="6" t="s">
        <v>46</v>
      </c>
      <c r="C16" s="7">
        <v>200</v>
      </c>
      <c r="D16" s="7">
        <v>2008</v>
      </c>
      <c r="E16" s="8">
        <v>441</v>
      </c>
      <c r="F16" s="8">
        <v>0.7</v>
      </c>
      <c r="G16" s="8">
        <v>0.3</v>
      </c>
      <c r="H16" s="8">
        <v>24.4</v>
      </c>
      <c r="I16" s="8">
        <f t="shared" si="0"/>
        <v>103.1</v>
      </c>
    </row>
    <row r="17" spans="2:9" ht="42" customHeight="1">
      <c r="B17" s="6" t="s">
        <v>18</v>
      </c>
      <c r="C17" s="7">
        <v>40</v>
      </c>
      <c r="D17" s="7" t="s">
        <v>14</v>
      </c>
      <c r="E17" s="8" t="s">
        <v>14</v>
      </c>
      <c r="F17" s="8">
        <v>3.2</v>
      </c>
      <c r="G17" s="8">
        <v>1.7</v>
      </c>
      <c r="H17" s="8">
        <v>20.399999999999999</v>
      </c>
      <c r="I17" s="8">
        <f t="shared" ref="I17:I18" si="1">SUM(H17*4)+(G17*9)+(F17*4)</f>
        <v>109.69999999999999</v>
      </c>
    </row>
    <row r="18" spans="2:9" ht="33" customHeight="1">
      <c r="B18" s="6" t="s">
        <v>13</v>
      </c>
      <c r="C18" s="7">
        <v>60</v>
      </c>
      <c r="D18" s="7" t="s">
        <v>14</v>
      </c>
      <c r="E18" s="8" t="s">
        <v>14</v>
      </c>
      <c r="F18" s="8">
        <v>4.3499999999999996</v>
      </c>
      <c r="G18" s="8">
        <v>1.65</v>
      </c>
      <c r="H18" s="8">
        <v>27.9</v>
      </c>
      <c r="I18" s="8">
        <f t="shared" si="1"/>
        <v>143.85</v>
      </c>
    </row>
    <row r="19" spans="2:9" ht="33.75" customHeight="1">
      <c r="B19" s="6" t="s">
        <v>82</v>
      </c>
      <c r="C19" s="7">
        <v>40</v>
      </c>
      <c r="D19" s="7" t="s">
        <v>14</v>
      </c>
      <c r="E19" s="8" t="s">
        <v>14</v>
      </c>
      <c r="F19" s="8">
        <v>3</v>
      </c>
      <c r="G19" s="8">
        <v>4</v>
      </c>
      <c r="H19" s="8">
        <v>29.8</v>
      </c>
      <c r="I19" s="8">
        <f t="shared" si="0"/>
        <v>167.2</v>
      </c>
    </row>
    <row r="20" spans="2:9" ht="33" customHeight="1">
      <c r="B20" s="6" t="s">
        <v>15</v>
      </c>
      <c r="C20" s="7">
        <v>100</v>
      </c>
      <c r="D20" s="7" t="s">
        <v>14</v>
      </c>
      <c r="E20" s="8" t="s">
        <v>14</v>
      </c>
      <c r="F20" s="8">
        <v>0.4</v>
      </c>
      <c r="G20" s="8">
        <v>0.4</v>
      </c>
      <c r="H20" s="8">
        <v>9.8000000000000007</v>
      </c>
      <c r="I20" s="8">
        <f t="shared" si="0"/>
        <v>44.400000000000006</v>
      </c>
    </row>
    <row r="21" spans="2:9" ht="33" hidden="1" customHeight="1">
      <c r="B21" s="6"/>
      <c r="C21" s="7"/>
      <c r="D21" s="7"/>
      <c r="E21" s="8"/>
      <c r="F21" s="8"/>
      <c r="G21" s="8"/>
      <c r="H21" s="8"/>
      <c r="I21" s="8">
        <f t="shared" ref="I21:I22" si="2">SUM(H21*4)+(G21*9)+(F21*4)</f>
        <v>0</v>
      </c>
    </row>
    <row r="22" spans="2:9" ht="33" hidden="1" customHeight="1">
      <c r="B22" s="6"/>
      <c r="C22" s="7"/>
      <c r="D22" s="7"/>
      <c r="E22" s="8"/>
      <c r="F22" s="8"/>
      <c r="G22" s="8"/>
      <c r="H22" s="8"/>
      <c r="I22" s="8">
        <f t="shared" si="2"/>
        <v>0</v>
      </c>
    </row>
    <row r="23" spans="2:9" s="2" customFormat="1" ht="37.5" customHeight="1">
      <c r="B23" s="14" t="s">
        <v>71</v>
      </c>
      <c r="C23" s="5">
        <v>1125</v>
      </c>
      <c r="D23" s="18"/>
      <c r="E23" s="19"/>
      <c r="F23" s="9">
        <f>SUM(F12:F22)</f>
        <v>42.25</v>
      </c>
      <c r="G23" s="9">
        <f>SUM(G12:G22)</f>
        <v>45.389999999999993</v>
      </c>
      <c r="H23" s="9">
        <f>SUM(H12:H22)</f>
        <v>191.96000000000004</v>
      </c>
      <c r="I23" s="9">
        <f>SUM(I12:I22)</f>
        <v>1345.35</v>
      </c>
    </row>
    <row r="24" spans="2:9" ht="27" customHeight="1">
      <c r="B24" s="18" t="s">
        <v>4</v>
      </c>
      <c r="C24" s="29"/>
      <c r="D24" s="29"/>
      <c r="E24" s="29"/>
      <c r="F24" s="29"/>
      <c r="G24" s="29"/>
      <c r="H24" s="29"/>
      <c r="I24" s="19"/>
    </row>
    <row r="25" spans="2:9" ht="26.25" customHeight="1">
      <c r="B25" s="18" t="s">
        <v>1</v>
      </c>
      <c r="C25" s="29"/>
      <c r="D25" s="29"/>
      <c r="E25" s="29"/>
      <c r="F25" s="29"/>
      <c r="G25" s="29"/>
      <c r="H25" s="29"/>
      <c r="I25" s="19"/>
    </row>
    <row r="26" spans="2:9" ht="36.75" customHeight="1">
      <c r="B26" s="6" t="s">
        <v>21</v>
      </c>
      <c r="C26" s="7">
        <v>120</v>
      </c>
      <c r="D26" s="7">
        <v>2017</v>
      </c>
      <c r="E26" s="8" t="s">
        <v>51</v>
      </c>
      <c r="F26" s="8">
        <v>3.82</v>
      </c>
      <c r="G26" s="8">
        <v>7.37</v>
      </c>
      <c r="H26" s="8">
        <v>7.26</v>
      </c>
      <c r="I26" s="8">
        <f t="shared" ref="I26:I33" si="3">SUM(H26*4)+(G26*9)+(F26*4)</f>
        <v>110.65</v>
      </c>
    </row>
    <row r="27" spans="2:9" ht="36" customHeight="1">
      <c r="B27" s="6" t="s">
        <v>89</v>
      </c>
      <c r="C27" s="10">
        <v>285</v>
      </c>
      <c r="D27" s="7">
        <v>2008</v>
      </c>
      <c r="E27" s="8">
        <v>76</v>
      </c>
      <c r="F27" s="8">
        <v>6.95</v>
      </c>
      <c r="G27" s="8">
        <v>9.6199999999999992</v>
      </c>
      <c r="H27" s="8">
        <v>12.1</v>
      </c>
      <c r="I27" s="8">
        <f t="shared" si="3"/>
        <v>162.78</v>
      </c>
    </row>
    <row r="28" spans="2:9" ht="54.75" customHeight="1">
      <c r="B28" s="6" t="s">
        <v>27</v>
      </c>
      <c r="C28" s="7">
        <v>300</v>
      </c>
      <c r="D28" s="7">
        <v>2008</v>
      </c>
      <c r="E28" s="8" t="s">
        <v>47</v>
      </c>
      <c r="F28" s="8">
        <v>21.35</v>
      </c>
      <c r="G28" s="8">
        <v>21.17</v>
      </c>
      <c r="H28" s="8">
        <v>29.82</v>
      </c>
      <c r="I28" s="8">
        <f t="shared" si="3"/>
        <v>395.21000000000004</v>
      </c>
    </row>
    <row r="29" spans="2:9" ht="33" customHeight="1">
      <c r="B29" s="6" t="s">
        <v>49</v>
      </c>
      <c r="C29" s="7">
        <v>200</v>
      </c>
      <c r="D29" s="7">
        <v>2008</v>
      </c>
      <c r="E29" s="8">
        <v>442</v>
      </c>
      <c r="F29" s="8">
        <v>1</v>
      </c>
      <c r="G29" s="8">
        <v>0.2</v>
      </c>
      <c r="H29" s="8">
        <v>18</v>
      </c>
      <c r="I29" s="8">
        <f t="shared" si="3"/>
        <v>77.8</v>
      </c>
    </row>
    <row r="30" spans="2:9" ht="45.75" customHeight="1">
      <c r="B30" s="6" t="s">
        <v>18</v>
      </c>
      <c r="C30" s="7">
        <v>40</v>
      </c>
      <c r="D30" s="7" t="s">
        <v>14</v>
      </c>
      <c r="E30" s="8" t="s">
        <v>14</v>
      </c>
      <c r="F30" s="8">
        <v>3.2</v>
      </c>
      <c r="G30" s="8">
        <v>1.7</v>
      </c>
      <c r="H30" s="8">
        <v>20.399999999999999</v>
      </c>
      <c r="I30" s="8">
        <f t="shared" si="3"/>
        <v>109.69999999999999</v>
      </c>
    </row>
    <row r="31" spans="2:9" ht="33" customHeight="1">
      <c r="B31" s="6" t="s">
        <v>13</v>
      </c>
      <c r="C31" s="7">
        <v>60</v>
      </c>
      <c r="D31" s="7" t="s">
        <v>14</v>
      </c>
      <c r="E31" s="8" t="s">
        <v>14</v>
      </c>
      <c r="F31" s="8">
        <v>4.3499999999999996</v>
      </c>
      <c r="G31" s="8">
        <v>1.65</v>
      </c>
      <c r="H31" s="8">
        <v>27.9</v>
      </c>
      <c r="I31" s="8">
        <f t="shared" ref="I31" si="4">SUM(H31*4)+(G31*9)+(F31*4)</f>
        <v>143.85</v>
      </c>
    </row>
    <row r="32" spans="2:9" ht="33" customHeight="1">
      <c r="B32" s="6" t="s">
        <v>19</v>
      </c>
      <c r="C32" s="7">
        <v>100</v>
      </c>
      <c r="D32" s="7" t="s">
        <v>14</v>
      </c>
      <c r="E32" s="8" t="s">
        <v>14</v>
      </c>
      <c r="F32" s="8">
        <v>0.53</v>
      </c>
      <c r="G32" s="8">
        <v>0.13</v>
      </c>
      <c r="H32" s="8">
        <v>5.0599999999999996</v>
      </c>
      <c r="I32" s="8">
        <f t="shared" si="3"/>
        <v>23.529999999999998</v>
      </c>
    </row>
    <row r="33" spans="2:9" ht="33" hidden="1" customHeight="1">
      <c r="B33" s="6"/>
      <c r="C33" s="7"/>
      <c r="D33" s="7"/>
      <c r="E33" s="8"/>
      <c r="F33" s="8"/>
      <c r="G33" s="8"/>
      <c r="H33" s="8"/>
      <c r="I33" s="8">
        <f t="shared" si="3"/>
        <v>0</v>
      </c>
    </row>
    <row r="34" spans="2:9" s="2" customFormat="1" ht="36" customHeight="1">
      <c r="B34" s="14" t="s">
        <v>72</v>
      </c>
      <c r="C34" s="5">
        <v>1105</v>
      </c>
      <c r="D34" s="18"/>
      <c r="E34" s="19"/>
      <c r="F34" s="9">
        <f>SUM(F26:F33)</f>
        <v>41.20000000000001</v>
      </c>
      <c r="G34" s="9">
        <f>SUM(G26:G33)</f>
        <v>41.84</v>
      </c>
      <c r="H34" s="9">
        <f>SUM(H26:H33)</f>
        <v>120.54000000000002</v>
      </c>
      <c r="I34" s="9">
        <f>SUM(I26:I33)</f>
        <v>1023.5200000000001</v>
      </c>
    </row>
    <row r="35" spans="2:9" ht="27" customHeight="1">
      <c r="B35" s="18" t="s">
        <v>5</v>
      </c>
      <c r="C35" s="29"/>
      <c r="D35" s="29"/>
      <c r="E35" s="29"/>
      <c r="F35" s="29"/>
      <c r="G35" s="29"/>
      <c r="H35" s="29"/>
      <c r="I35" s="19"/>
    </row>
    <row r="36" spans="2:9" ht="30" customHeight="1">
      <c r="B36" s="18" t="s">
        <v>1</v>
      </c>
      <c r="C36" s="29"/>
      <c r="D36" s="29"/>
      <c r="E36" s="29"/>
      <c r="F36" s="29"/>
      <c r="G36" s="29"/>
      <c r="H36" s="29"/>
      <c r="I36" s="19"/>
    </row>
    <row r="37" spans="2:9" ht="35.25" customHeight="1">
      <c r="B37" s="6" t="s">
        <v>48</v>
      </c>
      <c r="C37" s="7">
        <v>120</v>
      </c>
      <c r="D37" s="7">
        <v>2008</v>
      </c>
      <c r="E37" s="8">
        <v>52</v>
      </c>
      <c r="F37" s="8">
        <v>6.36</v>
      </c>
      <c r="G37" s="8">
        <v>11.64</v>
      </c>
      <c r="H37" s="8">
        <v>6</v>
      </c>
      <c r="I37" s="8">
        <f t="shared" ref="I37:I47" si="5">SUM(H37*4)+(G37*9)+(F37*4)</f>
        <v>154.19999999999999</v>
      </c>
    </row>
    <row r="38" spans="2:9" ht="35.25" customHeight="1">
      <c r="B38" s="6" t="s">
        <v>90</v>
      </c>
      <c r="C38" s="7">
        <v>265</v>
      </c>
      <c r="D38" s="7">
        <v>2008</v>
      </c>
      <c r="E38" s="8">
        <v>101</v>
      </c>
      <c r="F38" s="8">
        <v>7.65</v>
      </c>
      <c r="G38" s="8">
        <v>6.82</v>
      </c>
      <c r="H38" s="8">
        <v>19</v>
      </c>
      <c r="I38" s="8">
        <f t="shared" si="5"/>
        <v>167.98</v>
      </c>
    </row>
    <row r="39" spans="2:9" ht="34.5" customHeight="1">
      <c r="B39" s="6" t="s">
        <v>58</v>
      </c>
      <c r="C39" s="7">
        <v>200</v>
      </c>
      <c r="D39" s="7">
        <v>2008</v>
      </c>
      <c r="E39" s="8" t="s">
        <v>70</v>
      </c>
      <c r="F39" s="8">
        <v>26.8</v>
      </c>
      <c r="G39" s="8">
        <v>17.2</v>
      </c>
      <c r="H39" s="8">
        <v>17.8</v>
      </c>
      <c r="I39" s="8">
        <f t="shared" si="5"/>
        <v>333.2</v>
      </c>
    </row>
    <row r="40" spans="2:9" ht="34.5" customHeight="1">
      <c r="B40" s="6" t="s">
        <v>30</v>
      </c>
      <c r="C40" s="7">
        <v>200</v>
      </c>
      <c r="D40" s="7">
        <v>2008</v>
      </c>
      <c r="E40" s="8">
        <v>323</v>
      </c>
      <c r="F40" s="8">
        <v>4.8</v>
      </c>
      <c r="G40" s="8">
        <v>6.13</v>
      </c>
      <c r="H40" s="8">
        <v>50.25</v>
      </c>
      <c r="I40" s="8">
        <f t="shared" si="5"/>
        <v>275.37</v>
      </c>
    </row>
    <row r="41" spans="2:9" ht="33" customHeight="1">
      <c r="B41" s="6" t="s">
        <v>69</v>
      </c>
      <c r="C41" s="7">
        <v>200</v>
      </c>
      <c r="D41" s="7">
        <v>2008</v>
      </c>
      <c r="E41" s="8">
        <v>436</v>
      </c>
      <c r="F41" s="8">
        <v>0.2</v>
      </c>
      <c r="G41" s="8">
        <v>0</v>
      </c>
      <c r="H41" s="8">
        <v>25.7</v>
      </c>
      <c r="I41" s="8">
        <f t="shared" si="5"/>
        <v>103.6</v>
      </c>
    </row>
    <row r="42" spans="2:9" ht="39.75" customHeight="1">
      <c r="B42" s="6" t="s">
        <v>18</v>
      </c>
      <c r="C42" s="7">
        <v>40</v>
      </c>
      <c r="D42" s="7" t="s">
        <v>14</v>
      </c>
      <c r="E42" s="8" t="s">
        <v>14</v>
      </c>
      <c r="F42" s="8">
        <v>3.2</v>
      </c>
      <c r="G42" s="8">
        <v>1.7</v>
      </c>
      <c r="H42" s="8">
        <v>20.399999999999999</v>
      </c>
      <c r="I42" s="8">
        <f t="shared" si="5"/>
        <v>109.69999999999999</v>
      </c>
    </row>
    <row r="43" spans="2:9" ht="37.5" customHeight="1">
      <c r="B43" s="6" t="s">
        <v>13</v>
      </c>
      <c r="C43" s="7">
        <v>60</v>
      </c>
      <c r="D43" s="7" t="s">
        <v>14</v>
      </c>
      <c r="E43" s="8" t="s">
        <v>14</v>
      </c>
      <c r="F43" s="8">
        <v>4.3499999999999996</v>
      </c>
      <c r="G43" s="8">
        <v>1.65</v>
      </c>
      <c r="H43" s="8">
        <v>27.9</v>
      </c>
      <c r="I43" s="8">
        <f t="shared" si="5"/>
        <v>143.85</v>
      </c>
    </row>
    <row r="44" spans="2:9" ht="37.5" customHeight="1">
      <c r="B44" s="6" t="s">
        <v>50</v>
      </c>
      <c r="C44" s="7">
        <v>100</v>
      </c>
      <c r="D44" s="7" t="s">
        <v>14</v>
      </c>
      <c r="E44" s="8" t="s">
        <v>14</v>
      </c>
      <c r="F44" s="8">
        <v>3.7</v>
      </c>
      <c r="G44" s="8">
        <v>2.5</v>
      </c>
      <c r="H44" s="8">
        <v>4.9000000000000004</v>
      </c>
      <c r="I44" s="8">
        <f t="shared" ref="I44" si="6">SUM(H44*4)+(G44*9)+(F44*4)</f>
        <v>56.900000000000006</v>
      </c>
    </row>
    <row r="45" spans="2:9" ht="37.5" customHeight="1">
      <c r="B45" s="6" t="s">
        <v>44</v>
      </c>
      <c r="C45" s="7">
        <v>100</v>
      </c>
      <c r="D45" s="7" t="s">
        <v>14</v>
      </c>
      <c r="E45" s="8" t="s">
        <v>14</v>
      </c>
      <c r="F45" s="8">
        <v>0.4</v>
      </c>
      <c r="G45" s="8">
        <v>0.3</v>
      </c>
      <c r="H45" s="8">
        <v>10.3</v>
      </c>
      <c r="I45" s="8">
        <f t="shared" si="5"/>
        <v>45.500000000000007</v>
      </c>
    </row>
    <row r="46" spans="2:9" ht="33" hidden="1" customHeight="1">
      <c r="B46" s="6"/>
      <c r="C46" s="7"/>
      <c r="D46" s="7"/>
      <c r="E46" s="8"/>
      <c r="F46" s="8"/>
      <c r="G46" s="8"/>
      <c r="H46" s="8"/>
      <c r="I46" s="8">
        <f t="shared" si="5"/>
        <v>0</v>
      </c>
    </row>
    <row r="47" spans="2:9" ht="33" hidden="1" customHeight="1">
      <c r="B47" s="6"/>
      <c r="C47" s="7"/>
      <c r="D47" s="7"/>
      <c r="E47" s="8"/>
      <c r="F47" s="8"/>
      <c r="G47" s="8"/>
      <c r="H47" s="8"/>
      <c r="I47" s="8">
        <f t="shared" si="5"/>
        <v>0</v>
      </c>
    </row>
    <row r="48" spans="2:9" s="2" customFormat="1" ht="36.75" customHeight="1">
      <c r="B48" s="14" t="s">
        <v>73</v>
      </c>
      <c r="C48" s="5">
        <v>1285</v>
      </c>
      <c r="D48" s="18"/>
      <c r="E48" s="19"/>
      <c r="F48" s="9">
        <f>SUM(F37:F47)</f>
        <v>57.460000000000008</v>
      </c>
      <c r="G48" s="9">
        <f>SUM(G37:G47)</f>
        <v>47.94</v>
      </c>
      <c r="H48" s="9">
        <f>SUM(H37:H47)</f>
        <v>182.25000000000003</v>
      </c>
      <c r="I48" s="9">
        <f>SUM(I37:I47)</f>
        <v>1390.3</v>
      </c>
    </row>
    <row r="49" spans="2:9" ht="25.5" customHeight="1">
      <c r="B49" s="18" t="s">
        <v>6</v>
      </c>
      <c r="C49" s="29"/>
      <c r="D49" s="29"/>
      <c r="E49" s="29"/>
      <c r="F49" s="29"/>
      <c r="G49" s="29"/>
      <c r="H49" s="29"/>
      <c r="I49" s="19"/>
    </row>
    <row r="50" spans="2:9" ht="25.5" customHeight="1">
      <c r="B50" s="18" t="s">
        <v>1</v>
      </c>
      <c r="C50" s="29"/>
      <c r="D50" s="29"/>
      <c r="E50" s="29"/>
      <c r="F50" s="29"/>
      <c r="G50" s="29"/>
      <c r="H50" s="29"/>
      <c r="I50" s="19"/>
    </row>
    <row r="51" spans="2:9" ht="33" customHeight="1">
      <c r="B51" s="6" t="s">
        <v>28</v>
      </c>
      <c r="C51" s="7">
        <v>100</v>
      </c>
      <c r="D51" s="7">
        <v>2008</v>
      </c>
      <c r="E51" s="8">
        <v>56</v>
      </c>
      <c r="F51" s="8">
        <v>3.8</v>
      </c>
      <c r="G51" s="8">
        <v>8.1</v>
      </c>
      <c r="H51" s="8">
        <v>7.5</v>
      </c>
      <c r="I51" s="8">
        <f t="shared" ref="I51:I58" si="7">SUM(H51*4)+(G51*9)+(F51*4)</f>
        <v>118.1</v>
      </c>
    </row>
    <row r="52" spans="2:9" ht="34.5" customHeight="1">
      <c r="B52" s="6" t="s">
        <v>91</v>
      </c>
      <c r="C52" s="7">
        <v>320</v>
      </c>
      <c r="D52" s="7">
        <v>2008</v>
      </c>
      <c r="E52" s="8" t="s">
        <v>24</v>
      </c>
      <c r="F52" s="8">
        <v>11.25</v>
      </c>
      <c r="G52" s="8">
        <v>8.6199999999999992</v>
      </c>
      <c r="H52" s="8">
        <v>26.5</v>
      </c>
      <c r="I52" s="8">
        <f t="shared" si="7"/>
        <v>228.57999999999998</v>
      </c>
    </row>
    <row r="53" spans="2:9" ht="33" customHeight="1">
      <c r="B53" s="6" t="s">
        <v>25</v>
      </c>
      <c r="C53" s="7">
        <v>150</v>
      </c>
      <c r="D53" s="7">
        <v>2017</v>
      </c>
      <c r="E53" s="8" t="s">
        <v>52</v>
      </c>
      <c r="F53" s="8">
        <v>14</v>
      </c>
      <c r="G53" s="8">
        <v>10.4</v>
      </c>
      <c r="H53" s="8">
        <v>15.6</v>
      </c>
      <c r="I53" s="8">
        <f t="shared" si="7"/>
        <v>212</v>
      </c>
    </row>
    <row r="54" spans="2:9" ht="33" customHeight="1">
      <c r="B54" s="6" t="s">
        <v>26</v>
      </c>
      <c r="C54" s="7">
        <v>200</v>
      </c>
      <c r="D54" s="7">
        <v>2008</v>
      </c>
      <c r="E54" s="8">
        <v>325</v>
      </c>
      <c r="F54" s="8">
        <v>4.92</v>
      </c>
      <c r="G54" s="8">
        <v>8.4</v>
      </c>
      <c r="H54" s="8">
        <v>43.7</v>
      </c>
      <c r="I54" s="8">
        <f t="shared" si="7"/>
        <v>270.08000000000004</v>
      </c>
    </row>
    <row r="55" spans="2:9" ht="33" customHeight="1">
      <c r="B55" s="6" t="s">
        <v>49</v>
      </c>
      <c r="C55" s="7">
        <v>200</v>
      </c>
      <c r="D55" s="7">
        <v>2008</v>
      </c>
      <c r="E55" s="8">
        <v>442</v>
      </c>
      <c r="F55" s="8">
        <v>1</v>
      </c>
      <c r="G55" s="8">
        <v>0.2</v>
      </c>
      <c r="H55" s="8">
        <v>18</v>
      </c>
      <c r="I55" s="8">
        <f t="shared" si="7"/>
        <v>77.8</v>
      </c>
    </row>
    <row r="56" spans="2:9" ht="45" customHeight="1">
      <c r="B56" s="6" t="s">
        <v>18</v>
      </c>
      <c r="C56" s="7">
        <v>40</v>
      </c>
      <c r="D56" s="7" t="s">
        <v>14</v>
      </c>
      <c r="E56" s="8" t="s">
        <v>14</v>
      </c>
      <c r="F56" s="8">
        <v>3.2</v>
      </c>
      <c r="G56" s="8">
        <v>1.7</v>
      </c>
      <c r="H56" s="8">
        <v>20.399999999999999</v>
      </c>
      <c r="I56" s="8">
        <f t="shared" si="7"/>
        <v>109.69999999999999</v>
      </c>
    </row>
    <row r="57" spans="2:9" ht="33" customHeight="1">
      <c r="B57" s="6" t="s">
        <v>13</v>
      </c>
      <c r="C57" s="7">
        <v>60</v>
      </c>
      <c r="D57" s="7" t="s">
        <v>14</v>
      </c>
      <c r="E57" s="8" t="s">
        <v>14</v>
      </c>
      <c r="F57" s="8">
        <v>4.3499999999999996</v>
      </c>
      <c r="G57" s="8">
        <v>1.65</v>
      </c>
      <c r="H57" s="8">
        <v>27.9</v>
      </c>
      <c r="I57" s="8">
        <f t="shared" ref="I57" si="8">SUM(H57*4)+(G57*9)+(F57*4)</f>
        <v>143.85</v>
      </c>
    </row>
    <row r="58" spans="2:9" ht="33" customHeight="1">
      <c r="B58" s="6" t="s">
        <v>45</v>
      </c>
      <c r="C58" s="7">
        <v>100</v>
      </c>
      <c r="D58" s="7" t="s">
        <v>14</v>
      </c>
      <c r="E58" s="7" t="s">
        <v>14</v>
      </c>
      <c r="F58" s="8">
        <v>0.6</v>
      </c>
      <c r="G58" s="8">
        <v>0.13</v>
      </c>
      <c r="H58" s="8">
        <v>5.13</v>
      </c>
      <c r="I58" s="8">
        <f t="shared" si="7"/>
        <v>24.089999999999996</v>
      </c>
    </row>
    <row r="59" spans="2:9" ht="33" hidden="1" customHeight="1">
      <c r="B59" s="6"/>
      <c r="C59" s="7"/>
      <c r="D59" s="7"/>
      <c r="E59" s="8"/>
      <c r="F59" s="8"/>
      <c r="G59" s="8"/>
      <c r="H59" s="8"/>
      <c r="I59" s="8">
        <f t="shared" ref="I59:I60" si="9">SUM(H59*4)+(G59*9)+(F59*4)</f>
        <v>0</v>
      </c>
    </row>
    <row r="60" spans="2:9" ht="33" hidden="1" customHeight="1">
      <c r="B60" s="6"/>
      <c r="C60" s="7"/>
      <c r="D60" s="7"/>
      <c r="E60" s="8"/>
      <c r="F60" s="8"/>
      <c r="G60" s="8"/>
      <c r="H60" s="8"/>
      <c r="I60" s="8">
        <f t="shared" si="9"/>
        <v>0</v>
      </c>
    </row>
    <row r="61" spans="2:9" s="2" customFormat="1" ht="38.25" customHeight="1">
      <c r="B61" s="14" t="s">
        <v>74</v>
      </c>
      <c r="C61" s="5">
        <v>1170</v>
      </c>
      <c r="D61" s="18"/>
      <c r="E61" s="19"/>
      <c r="F61" s="9">
        <f>SUM(F51:F60)</f>
        <v>43.120000000000005</v>
      </c>
      <c r="G61" s="9">
        <f>SUM(G51:G60)</f>
        <v>39.200000000000003</v>
      </c>
      <c r="H61" s="9">
        <f>SUM(H51:H60)</f>
        <v>164.73000000000002</v>
      </c>
      <c r="I61" s="9">
        <f>SUM(I51:I60)</f>
        <v>1184.1999999999998</v>
      </c>
    </row>
    <row r="62" spans="2:9" ht="25.5" customHeight="1">
      <c r="B62" s="18" t="s">
        <v>7</v>
      </c>
      <c r="C62" s="29"/>
      <c r="D62" s="29"/>
      <c r="E62" s="29"/>
      <c r="F62" s="29"/>
      <c r="G62" s="29"/>
      <c r="H62" s="29"/>
      <c r="I62" s="19"/>
    </row>
    <row r="63" spans="2:9" ht="29.25" customHeight="1">
      <c r="B63" s="18" t="s">
        <v>1</v>
      </c>
      <c r="C63" s="29"/>
      <c r="D63" s="29"/>
      <c r="E63" s="29"/>
      <c r="F63" s="29"/>
      <c r="G63" s="29"/>
      <c r="H63" s="29"/>
      <c r="I63" s="19"/>
    </row>
    <row r="64" spans="2:9" ht="39.75" customHeight="1">
      <c r="B64" s="6" t="s">
        <v>54</v>
      </c>
      <c r="C64" s="7">
        <v>100</v>
      </c>
      <c r="D64" s="7">
        <v>2017</v>
      </c>
      <c r="E64" s="8">
        <v>37</v>
      </c>
      <c r="F64" s="8">
        <v>1.33</v>
      </c>
      <c r="G64" s="8">
        <v>7.9</v>
      </c>
      <c r="H64" s="8">
        <v>8.5</v>
      </c>
      <c r="I64" s="8">
        <f t="shared" ref="I64:I73" si="10">SUM(H64*4)+(G64*9)+(F64*4)</f>
        <v>110.42000000000002</v>
      </c>
    </row>
    <row r="65" spans="2:9" ht="37.5" customHeight="1">
      <c r="B65" s="6" t="s">
        <v>92</v>
      </c>
      <c r="C65" s="10">
        <v>265</v>
      </c>
      <c r="D65" s="7">
        <v>2008</v>
      </c>
      <c r="E65" s="8">
        <v>94</v>
      </c>
      <c r="F65" s="8">
        <v>7.05</v>
      </c>
      <c r="G65" s="8">
        <v>9.0500000000000007</v>
      </c>
      <c r="H65" s="8">
        <v>12.4</v>
      </c>
      <c r="I65" s="8">
        <f t="shared" si="10"/>
        <v>159.25</v>
      </c>
    </row>
    <row r="66" spans="2:9" ht="40.5" customHeight="1">
      <c r="B66" s="6" t="s">
        <v>55</v>
      </c>
      <c r="C66" s="7">
        <v>150</v>
      </c>
      <c r="D66" s="7">
        <v>2008</v>
      </c>
      <c r="E66" s="8" t="s">
        <v>56</v>
      </c>
      <c r="F66" s="8">
        <v>14.4</v>
      </c>
      <c r="G66" s="8">
        <v>10.199999999999999</v>
      </c>
      <c r="H66" s="8">
        <v>16.399999999999999</v>
      </c>
      <c r="I66" s="8">
        <f t="shared" si="10"/>
        <v>214.99999999999997</v>
      </c>
    </row>
    <row r="67" spans="2:9" ht="36.75" customHeight="1">
      <c r="B67" s="6" t="s">
        <v>17</v>
      </c>
      <c r="C67" s="7">
        <v>200</v>
      </c>
      <c r="D67" s="7">
        <v>2008</v>
      </c>
      <c r="E67" s="8">
        <v>335</v>
      </c>
      <c r="F67" s="8">
        <v>4.13</v>
      </c>
      <c r="G67" s="8">
        <v>7.2</v>
      </c>
      <c r="H67" s="8">
        <v>27.07</v>
      </c>
      <c r="I67" s="8">
        <f t="shared" si="10"/>
        <v>189.6</v>
      </c>
    </row>
    <row r="68" spans="2:9" ht="33" customHeight="1">
      <c r="B68" s="6" t="s">
        <v>57</v>
      </c>
      <c r="C68" s="7">
        <v>200</v>
      </c>
      <c r="D68" s="7">
        <v>2008</v>
      </c>
      <c r="E68" s="8">
        <v>401</v>
      </c>
      <c r="F68" s="8">
        <v>0.5</v>
      </c>
      <c r="G68" s="8">
        <v>0.1</v>
      </c>
      <c r="H68" s="8">
        <v>28.1</v>
      </c>
      <c r="I68" s="8">
        <f t="shared" si="10"/>
        <v>115.30000000000001</v>
      </c>
    </row>
    <row r="69" spans="2:9" ht="45" customHeight="1">
      <c r="B69" s="6" t="s">
        <v>18</v>
      </c>
      <c r="C69" s="7">
        <v>40</v>
      </c>
      <c r="D69" s="7" t="s">
        <v>14</v>
      </c>
      <c r="E69" s="8" t="s">
        <v>14</v>
      </c>
      <c r="F69" s="8">
        <v>3.2</v>
      </c>
      <c r="G69" s="8">
        <v>1.7</v>
      </c>
      <c r="H69" s="8">
        <v>20.399999999999999</v>
      </c>
      <c r="I69" s="8">
        <f t="shared" si="10"/>
        <v>109.69999999999999</v>
      </c>
    </row>
    <row r="70" spans="2:9" ht="36.75" customHeight="1">
      <c r="B70" s="6" t="s">
        <v>13</v>
      </c>
      <c r="C70" s="7">
        <v>60</v>
      </c>
      <c r="D70" s="7" t="s">
        <v>14</v>
      </c>
      <c r="E70" s="8" t="s">
        <v>14</v>
      </c>
      <c r="F70" s="8">
        <v>4.3499999999999996</v>
      </c>
      <c r="G70" s="8">
        <v>1.65</v>
      </c>
      <c r="H70" s="8">
        <v>27.9</v>
      </c>
      <c r="I70" s="8">
        <f t="shared" ref="I70:I71" si="11">SUM(H70*4)+(G70*9)+(F70*4)</f>
        <v>143.85</v>
      </c>
    </row>
    <row r="71" spans="2:9" ht="34.5" customHeight="1">
      <c r="B71" s="6" t="s">
        <v>50</v>
      </c>
      <c r="C71" s="7">
        <v>100</v>
      </c>
      <c r="D71" s="7" t="s">
        <v>14</v>
      </c>
      <c r="E71" s="8" t="s">
        <v>14</v>
      </c>
      <c r="F71" s="8">
        <v>3.7</v>
      </c>
      <c r="G71" s="8">
        <v>2.5</v>
      </c>
      <c r="H71" s="8">
        <v>4.9000000000000004</v>
      </c>
      <c r="I71" s="8">
        <f t="shared" si="11"/>
        <v>56.900000000000006</v>
      </c>
    </row>
    <row r="72" spans="2:9" ht="36.75" customHeight="1">
      <c r="B72" s="6" t="s">
        <v>83</v>
      </c>
      <c r="C72" s="7">
        <v>40</v>
      </c>
      <c r="D72" s="7" t="s">
        <v>14</v>
      </c>
      <c r="E72" s="8" t="s">
        <v>14</v>
      </c>
      <c r="F72" s="8">
        <v>1.2</v>
      </c>
      <c r="G72" s="8">
        <v>1.4</v>
      </c>
      <c r="H72" s="8">
        <v>31</v>
      </c>
      <c r="I72" s="8">
        <f t="shared" si="10"/>
        <v>141.4</v>
      </c>
    </row>
    <row r="73" spans="2:9" ht="34.5" customHeight="1">
      <c r="B73" s="6" t="s">
        <v>15</v>
      </c>
      <c r="C73" s="7">
        <v>100</v>
      </c>
      <c r="D73" s="7" t="s">
        <v>14</v>
      </c>
      <c r="E73" s="8" t="s">
        <v>14</v>
      </c>
      <c r="F73" s="8">
        <v>0.4</v>
      </c>
      <c r="G73" s="8">
        <v>0.4</v>
      </c>
      <c r="H73" s="8">
        <v>9.8000000000000007</v>
      </c>
      <c r="I73" s="8">
        <f t="shared" si="10"/>
        <v>44.400000000000006</v>
      </c>
    </row>
    <row r="74" spans="2:9" ht="33" hidden="1" customHeight="1">
      <c r="B74" s="6"/>
      <c r="C74" s="7"/>
      <c r="D74" s="7"/>
      <c r="E74" s="8"/>
      <c r="F74" s="8"/>
      <c r="G74" s="8"/>
      <c r="H74" s="8"/>
      <c r="I74" s="8"/>
    </row>
    <row r="75" spans="2:9" ht="33" hidden="1" customHeight="1">
      <c r="B75" s="6"/>
      <c r="C75" s="7"/>
      <c r="D75" s="7"/>
      <c r="E75" s="8"/>
      <c r="F75" s="8"/>
      <c r="G75" s="8"/>
      <c r="H75" s="8"/>
      <c r="I75" s="8">
        <f t="shared" ref="I75" si="12">SUM(H75*4)+(G75*9)+(F75*4)</f>
        <v>0</v>
      </c>
    </row>
    <row r="76" spans="2:9" s="2" customFormat="1" ht="36.75" customHeight="1">
      <c r="B76" s="14" t="s">
        <v>75</v>
      </c>
      <c r="C76" s="5">
        <v>1255</v>
      </c>
      <c r="D76" s="18"/>
      <c r="E76" s="19"/>
      <c r="F76" s="9">
        <f>SUM(F64:F75)</f>
        <v>40.260000000000005</v>
      </c>
      <c r="G76" s="9">
        <f>SUM(G64:G75)</f>
        <v>42.1</v>
      </c>
      <c r="H76" s="9">
        <f>SUM(H64:H75)</f>
        <v>186.47000000000003</v>
      </c>
      <c r="I76" s="9">
        <f>SUM(I64:I75)</f>
        <v>1285.8200000000002</v>
      </c>
    </row>
    <row r="77" spans="2:9" ht="24.75" customHeight="1">
      <c r="B77" s="18" t="s">
        <v>8</v>
      </c>
      <c r="C77" s="29"/>
      <c r="D77" s="29"/>
      <c r="E77" s="29"/>
      <c r="F77" s="29"/>
      <c r="G77" s="29"/>
      <c r="H77" s="29"/>
      <c r="I77" s="19"/>
    </row>
    <row r="78" spans="2:9" ht="25.5" customHeight="1">
      <c r="B78" s="18" t="s">
        <v>1</v>
      </c>
      <c r="C78" s="29"/>
      <c r="D78" s="29"/>
      <c r="E78" s="29"/>
      <c r="F78" s="29"/>
      <c r="G78" s="29"/>
      <c r="H78" s="29"/>
      <c r="I78" s="19"/>
    </row>
    <row r="79" spans="2:9" ht="36" customHeight="1">
      <c r="B79" s="6" t="s">
        <v>43</v>
      </c>
      <c r="C79" s="7">
        <v>100</v>
      </c>
      <c r="D79" s="7">
        <v>2008</v>
      </c>
      <c r="E79" s="8">
        <v>40</v>
      </c>
      <c r="F79" s="8">
        <v>1.5</v>
      </c>
      <c r="G79" s="8">
        <v>5.0999999999999996</v>
      </c>
      <c r="H79" s="8">
        <v>7.7</v>
      </c>
      <c r="I79" s="8">
        <f t="shared" ref="I79:I86" si="13">SUM(H79*4)+(G79*9)+(F79*4)</f>
        <v>82.7</v>
      </c>
    </row>
    <row r="80" spans="2:9" ht="34.5" customHeight="1">
      <c r="B80" s="6" t="s">
        <v>93</v>
      </c>
      <c r="C80" s="7">
        <v>285</v>
      </c>
      <c r="D80" s="7">
        <v>2008</v>
      </c>
      <c r="E80" s="8">
        <v>80</v>
      </c>
      <c r="F80" s="8">
        <v>12.25</v>
      </c>
      <c r="G80" s="8">
        <v>11.22</v>
      </c>
      <c r="H80" s="8">
        <v>10.8</v>
      </c>
      <c r="I80" s="8">
        <f t="shared" si="13"/>
        <v>193.18</v>
      </c>
    </row>
    <row r="81" spans="2:9" ht="33" customHeight="1">
      <c r="B81" s="6" t="s">
        <v>59</v>
      </c>
      <c r="C81" s="7">
        <v>300</v>
      </c>
      <c r="D81" s="7">
        <v>2017</v>
      </c>
      <c r="E81" s="8">
        <v>291</v>
      </c>
      <c r="F81" s="8">
        <v>16.55</v>
      </c>
      <c r="G81" s="8">
        <v>15.25</v>
      </c>
      <c r="H81" s="8">
        <v>54.6</v>
      </c>
      <c r="I81" s="8">
        <f t="shared" si="13"/>
        <v>421.84999999999997</v>
      </c>
    </row>
    <row r="82" spans="2:9" ht="33" customHeight="1">
      <c r="B82" s="6" t="s">
        <v>60</v>
      </c>
      <c r="C82" s="7">
        <v>200</v>
      </c>
      <c r="D82" s="7">
        <v>2008</v>
      </c>
      <c r="E82" s="8">
        <v>399</v>
      </c>
      <c r="F82" s="8">
        <v>0.5</v>
      </c>
      <c r="G82" s="8">
        <v>0.1</v>
      </c>
      <c r="H82" s="8">
        <v>34</v>
      </c>
      <c r="I82" s="8">
        <f t="shared" si="13"/>
        <v>138.9</v>
      </c>
    </row>
    <row r="83" spans="2:9" ht="38.25" customHeight="1">
      <c r="B83" s="6" t="s">
        <v>18</v>
      </c>
      <c r="C83" s="7">
        <v>40</v>
      </c>
      <c r="D83" s="7" t="s">
        <v>14</v>
      </c>
      <c r="E83" s="8" t="s">
        <v>14</v>
      </c>
      <c r="F83" s="8">
        <v>3.2</v>
      </c>
      <c r="G83" s="8">
        <v>1.7</v>
      </c>
      <c r="H83" s="8">
        <v>20.399999999999999</v>
      </c>
      <c r="I83" s="8">
        <f t="shared" ref="I83:I84" si="14">SUM(H83*4)+(G83*9)+(F83*4)</f>
        <v>109.69999999999999</v>
      </c>
    </row>
    <row r="84" spans="2:9" ht="33" customHeight="1">
      <c r="B84" s="6" t="s">
        <v>13</v>
      </c>
      <c r="C84" s="7">
        <v>60</v>
      </c>
      <c r="D84" s="7" t="s">
        <v>14</v>
      </c>
      <c r="E84" s="8" t="s">
        <v>14</v>
      </c>
      <c r="F84" s="8">
        <v>4.3499999999999996</v>
      </c>
      <c r="G84" s="8">
        <v>1.65</v>
      </c>
      <c r="H84" s="8">
        <v>27.9</v>
      </c>
      <c r="I84" s="8">
        <f t="shared" si="14"/>
        <v>143.85</v>
      </c>
    </row>
    <row r="85" spans="2:9" ht="32.25" customHeight="1">
      <c r="B85" s="6" t="s">
        <v>82</v>
      </c>
      <c r="C85" s="7">
        <v>40</v>
      </c>
      <c r="D85" s="7" t="s">
        <v>14</v>
      </c>
      <c r="E85" s="8" t="s">
        <v>14</v>
      </c>
      <c r="F85" s="8">
        <v>3</v>
      </c>
      <c r="G85" s="8">
        <v>4</v>
      </c>
      <c r="H85" s="8">
        <v>29.8</v>
      </c>
      <c r="I85" s="8">
        <f t="shared" si="13"/>
        <v>167.2</v>
      </c>
    </row>
    <row r="86" spans="2:9" ht="33" customHeight="1">
      <c r="B86" s="6" t="s">
        <v>44</v>
      </c>
      <c r="C86" s="7">
        <v>100</v>
      </c>
      <c r="D86" s="7" t="s">
        <v>14</v>
      </c>
      <c r="E86" s="8" t="s">
        <v>14</v>
      </c>
      <c r="F86" s="8">
        <v>0.4</v>
      </c>
      <c r="G86" s="8">
        <v>0.3</v>
      </c>
      <c r="H86" s="8">
        <v>10.3</v>
      </c>
      <c r="I86" s="8">
        <f t="shared" si="13"/>
        <v>45.500000000000007</v>
      </c>
    </row>
    <row r="87" spans="2:9" ht="33.75" hidden="1" customHeight="1">
      <c r="B87" s="6"/>
      <c r="C87" s="7"/>
      <c r="D87" s="7"/>
      <c r="E87" s="8"/>
      <c r="F87" s="8"/>
      <c r="G87" s="8"/>
      <c r="H87" s="8"/>
      <c r="I87" s="8"/>
    </row>
    <row r="88" spans="2:9" ht="33" hidden="1" customHeight="1">
      <c r="B88" s="6"/>
      <c r="C88" s="7"/>
      <c r="D88" s="7"/>
      <c r="E88" s="8"/>
      <c r="F88" s="8"/>
      <c r="G88" s="8"/>
      <c r="H88" s="8"/>
      <c r="I88" s="8">
        <f t="shared" ref="I88" si="15">SUM(H88*4)+(G88*9)+(F88*4)</f>
        <v>0</v>
      </c>
    </row>
    <row r="89" spans="2:9" s="2" customFormat="1" ht="36" customHeight="1">
      <c r="B89" s="14" t="s">
        <v>76</v>
      </c>
      <c r="C89" s="5">
        <v>1125</v>
      </c>
      <c r="D89" s="18"/>
      <c r="E89" s="19"/>
      <c r="F89" s="9">
        <f>SUM(F79:F88)</f>
        <v>41.75</v>
      </c>
      <c r="G89" s="9">
        <f>SUM(G79:G88)</f>
        <v>39.32</v>
      </c>
      <c r="H89" s="9">
        <f>SUM(H79:H88)</f>
        <v>195.50000000000003</v>
      </c>
      <c r="I89" s="9">
        <f>SUM(I79:I88)</f>
        <v>1302.8799999999999</v>
      </c>
    </row>
    <row r="90" spans="2:9" ht="25.5" customHeight="1">
      <c r="B90" s="18" t="s">
        <v>9</v>
      </c>
      <c r="C90" s="29"/>
      <c r="D90" s="29"/>
      <c r="E90" s="29"/>
      <c r="F90" s="29"/>
      <c r="G90" s="29"/>
      <c r="H90" s="29"/>
      <c r="I90" s="19"/>
    </row>
    <row r="91" spans="2:9" ht="25.5" customHeight="1">
      <c r="B91" s="18" t="s">
        <v>1</v>
      </c>
      <c r="C91" s="29"/>
      <c r="D91" s="29"/>
      <c r="E91" s="29"/>
      <c r="F91" s="29"/>
      <c r="G91" s="29"/>
      <c r="H91" s="29"/>
      <c r="I91" s="19"/>
    </row>
    <row r="92" spans="2:9" ht="33" customHeight="1">
      <c r="B92" s="6" t="s">
        <v>61</v>
      </c>
      <c r="C92" s="7">
        <v>100</v>
      </c>
      <c r="D92" s="7">
        <v>2008</v>
      </c>
      <c r="E92" s="8">
        <v>51</v>
      </c>
      <c r="F92" s="8">
        <v>1.4</v>
      </c>
      <c r="G92" s="8">
        <v>10.1</v>
      </c>
      <c r="H92" s="8">
        <v>6.6</v>
      </c>
      <c r="I92" s="8">
        <f t="shared" ref="I92:I99" si="16">SUM(H92*4)+(G92*9)+(F92*4)</f>
        <v>122.89999999999998</v>
      </c>
    </row>
    <row r="93" spans="2:9" ht="33" customHeight="1">
      <c r="B93" s="6" t="s">
        <v>94</v>
      </c>
      <c r="C93" s="7">
        <v>285</v>
      </c>
      <c r="D93" s="7">
        <v>2008</v>
      </c>
      <c r="E93" s="8">
        <v>95</v>
      </c>
      <c r="F93" s="8">
        <v>6.75</v>
      </c>
      <c r="G93" s="8">
        <v>8.2200000000000006</v>
      </c>
      <c r="H93" s="8">
        <v>10.199999999999999</v>
      </c>
      <c r="I93" s="8">
        <f t="shared" si="16"/>
        <v>141.78</v>
      </c>
    </row>
    <row r="94" spans="2:9" ht="33" customHeight="1">
      <c r="B94" s="6" t="s">
        <v>62</v>
      </c>
      <c r="C94" s="7">
        <v>100</v>
      </c>
      <c r="D94" s="7">
        <v>2008</v>
      </c>
      <c r="E94" s="8">
        <v>317</v>
      </c>
      <c r="F94" s="8">
        <v>14.3</v>
      </c>
      <c r="G94" s="8">
        <v>15.2</v>
      </c>
      <c r="H94" s="8">
        <v>9.66</v>
      </c>
      <c r="I94" s="8">
        <f t="shared" si="16"/>
        <v>232.64</v>
      </c>
    </row>
    <row r="95" spans="2:9" ht="33" customHeight="1">
      <c r="B95" s="6" t="s">
        <v>29</v>
      </c>
      <c r="C95" s="7">
        <v>200</v>
      </c>
      <c r="D95" s="7">
        <v>2008</v>
      </c>
      <c r="E95" s="8">
        <v>351</v>
      </c>
      <c r="F95" s="8">
        <v>4.5199999999999996</v>
      </c>
      <c r="G95" s="8">
        <v>8.93</v>
      </c>
      <c r="H95" s="8">
        <v>17.47</v>
      </c>
      <c r="I95" s="8">
        <f t="shared" si="16"/>
        <v>168.32999999999998</v>
      </c>
    </row>
    <row r="96" spans="2:9" ht="33" customHeight="1">
      <c r="B96" s="6" t="s">
        <v>49</v>
      </c>
      <c r="C96" s="7">
        <v>200</v>
      </c>
      <c r="D96" s="7">
        <v>2008</v>
      </c>
      <c r="E96" s="8">
        <v>442</v>
      </c>
      <c r="F96" s="8">
        <v>1</v>
      </c>
      <c r="G96" s="8">
        <v>0.2</v>
      </c>
      <c r="H96" s="8">
        <v>18</v>
      </c>
      <c r="I96" s="8">
        <f t="shared" si="16"/>
        <v>77.8</v>
      </c>
    </row>
    <row r="97" spans="2:9" ht="39.75" customHeight="1">
      <c r="B97" s="6" t="s">
        <v>18</v>
      </c>
      <c r="C97" s="7">
        <v>40</v>
      </c>
      <c r="D97" s="7" t="s">
        <v>14</v>
      </c>
      <c r="E97" s="8" t="s">
        <v>14</v>
      </c>
      <c r="F97" s="8">
        <v>3.2</v>
      </c>
      <c r="G97" s="8">
        <v>1.7</v>
      </c>
      <c r="H97" s="8">
        <v>20.399999999999999</v>
      </c>
      <c r="I97" s="8">
        <f t="shared" si="16"/>
        <v>109.69999999999999</v>
      </c>
    </row>
    <row r="98" spans="2:9" ht="33" customHeight="1">
      <c r="B98" s="6" t="s">
        <v>13</v>
      </c>
      <c r="C98" s="7">
        <v>60</v>
      </c>
      <c r="D98" s="7" t="s">
        <v>14</v>
      </c>
      <c r="E98" s="8" t="s">
        <v>14</v>
      </c>
      <c r="F98" s="8">
        <v>4.3499999999999996</v>
      </c>
      <c r="G98" s="8">
        <v>1.65</v>
      </c>
      <c r="H98" s="8">
        <v>27.9</v>
      </c>
      <c r="I98" s="8">
        <f t="shared" ref="I98" si="17">SUM(H98*4)+(G98*9)+(F98*4)</f>
        <v>143.85</v>
      </c>
    </row>
    <row r="99" spans="2:9" ht="33" customHeight="1">
      <c r="B99" s="6" t="s">
        <v>45</v>
      </c>
      <c r="C99" s="7">
        <v>100</v>
      </c>
      <c r="D99" s="7" t="s">
        <v>14</v>
      </c>
      <c r="E99" s="7" t="s">
        <v>14</v>
      </c>
      <c r="F99" s="8">
        <v>0.6</v>
      </c>
      <c r="G99" s="8">
        <v>0.13</v>
      </c>
      <c r="H99" s="8">
        <v>5.13</v>
      </c>
      <c r="I99" s="8">
        <f t="shared" si="16"/>
        <v>24.089999999999996</v>
      </c>
    </row>
    <row r="100" spans="2:9" ht="33" hidden="1" customHeight="1">
      <c r="B100" s="6"/>
      <c r="C100" s="7"/>
      <c r="D100" s="7"/>
      <c r="E100" s="8"/>
      <c r="F100" s="8"/>
      <c r="G100" s="8"/>
      <c r="H100" s="8"/>
      <c r="I100" s="8">
        <f t="shared" ref="I100:I101" si="18">SUM(H100*4)+(G100*9)+(F100*4)</f>
        <v>0</v>
      </c>
    </row>
    <row r="101" spans="2:9" ht="33" hidden="1" customHeight="1">
      <c r="B101" s="6"/>
      <c r="C101" s="7"/>
      <c r="D101" s="7"/>
      <c r="E101" s="8"/>
      <c r="F101" s="8"/>
      <c r="G101" s="8"/>
      <c r="H101" s="8"/>
      <c r="I101" s="8">
        <f t="shared" si="18"/>
        <v>0</v>
      </c>
    </row>
    <row r="102" spans="2:9" s="2" customFormat="1" ht="36.75" customHeight="1">
      <c r="B102" s="14" t="s">
        <v>77</v>
      </c>
      <c r="C102" s="5">
        <v>1085</v>
      </c>
      <c r="D102" s="18"/>
      <c r="E102" s="19"/>
      <c r="F102" s="9">
        <f>SUM(F92:F101)</f>
        <v>36.120000000000005</v>
      </c>
      <c r="G102" s="9">
        <f>SUM(G92:G101)</f>
        <v>46.13</v>
      </c>
      <c r="H102" s="9">
        <f>SUM(H92:H101)</f>
        <v>115.35999999999999</v>
      </c>
      <c r="I102" s="9">
        <f>SUM(I92:I101)</f>
        <v>1021.0899999999999</v>
      </c>
    </row>
    <row r="103" spans="2:9" ht="25.5" customHeight="1">
      <c r="B103" s="18" t="s">
        <v>10</v>
      </c>
      <c r="C103" s="29"/>
      <c r="D103" s="29"/>
      <c r="E103" s="29"/>
      <c r="F103" s="29"/>
      <c r="G103" s="29"/>
      <c r="H103" s="29"/>
      <c r="I103" s="19"/>
    </row>
    <row r="104" spans="2:9" ht="24" customHeight="1">
      <c r="B104" s="18" t="s">
        <v>1</v>
      </c>
      <c r="C104" s="29"/>
      <c r="D104" s="29"/>
      <c r="E104" s="29"/>
      <c r="F104" s="29"/>
      <c r="G104" s="29"/>
      <c r="H104" s="29"/>
      <c r="I104" s="19"/>
    </row>
    <row r="105" spans="2:9" ht="44.25" customHeight="1">
      <c r="B105" s="6" t="s">
        <v>63</v>
      </c>
      <c r="C105" s="7">
        <v>100</v>
      </c>
      <c r="D105" s="7">
        <v>2017</v>
      </c>
      <c r="E105" s="8">
        <v>40</v>
      </c>
      <c r="F105" s="8">
        <v>2.74</v>
      </c>
      <c r="G105" s="8">
        <v>7.06</v>
      </c>
      <c r="H105" s="8">
        <v>9.6</v>
      </c>
      <c r="I105" s="8">
        <f t="shared" ref="I105:I113" si="19">SUM(H105*4)+(G105*9)+(F105*4)</f>
        <v>112.9</v>
      </c>
    </row>
    <row r="106" spans="2:9" ht="39" customHeight="1">
      <c r="B106" s="6" t="s">
        <v>95</v>
      </c>
      <c r="C106" s="7">
        <v>285</v>
      </c>
      <c r="D106" s="7">
        <v>2008</v>
      </c>
      <c r="E106" s="8">
        <v>84</v>
      </c>
      <c r="F106" s="8">
        <v>6.85</v>
      </c>
      <c r="G106" s="8">
        <v>9.6199999999999992</v>
      </c>
      <c r="H106" s="8">
        <v>8</v>
      </c>
      <c r="I106" s="8">
        <f t="shared" si="19"/>
        <v>145.97999999999999</v>
      </c>
    </row>
    <row r="107" spans="2:9" ht="33" customHeight="1">
      <c r="B107" s="6" t="s">
        <v>64</v>
      </c>
      <c r="C107" s="7">
        <v>150</v>
      </c>
      <c r="D107" s="7">
        <v>2008</v>
      </c>
      <c r="E107" s="8">
        <v>231</v>
      </c>
      <c r="F107" s="8">
        <v>16.350000000000001</v>
      </c>
      <c r="G107" s="8">
        <v>7.2</v>
      </c>
      <c r="H107" s="8">
        <v>6.15</v>
      </c>
      <c r="I107" s="8">
        <f t="shared" si="19"/>
        <v>154.80000000000001</v>
      </c>
    </row>
    <row r="108" spans="2:9" ht="33" customHeight="1">
      <c r="B108" s="6" t="s">
        <v>20</v>
      </c>
      <c r="C108" s="7">
        <v>200</v>
      </c>
      <c r="D108" s="7">
        <v>2008</v>
      </c>
      <c r="E108" s="8">
        <v>333</v>
      </c>
      <c r="F108" s="8">
        <v>3.87</v>
      </c>
      <c r="G108" s="8">
        <v>6.27</v>
      </c>
      <c r="H108" s="8">
        <v>31.3</v>
      </c>
      <c r="I108" s="8">
        <f t="shared" si="19"/>
        <v>197.10999999999999</v>
      </c>
    </row>
    <row r="109" spans="2:9" ht="33" customHeight="1">
      <c r="B109" s="6" t="s">
        <v>46</v>
      </c>
      <c r="C109" s="7">
        <v>200</v>
      </c>
      <c r="D109" s="7">
        <v>2008</v>
      </c>
      <c r="E109" s="8">
        <v>441</v>
      </c>
      <c r="F109" s="8">
        <v>0.7</v>
      </c>
      <c r="G109" s="8">
        <v>0.3</v>
      </c>
      <c r="H109" s="8">
        <v>24.4</v>
      </c>
      <c r="I109" s="8">
        <f t="shared" si="19"/>
        <v>103.1</v>
      </c>
    </row>
    <row r="110" spans="2:9" ht="33" customHeight="1">
      <c r="B110" s="6" t="s">
        <v>18</v>
      </c>
      <c r="C110" s="7">
        <v>40</v>
      </c>
      <c r="D110" s="7" t="s">
        <v>14</v>
      </c>
      <c r="E110" s="8" t="s">
        <v>14</v>
      </c>
      <c r="F110" s="8">
        <v>3.2</v>
      </c>
      <c r="G110" s="8">
        <v>1.7</v>
      </c>
      <c r="H110" s="8">
        <v>20.399999999999999</v>
      </c>
      <c r="I110" s="8">
        <f t="shared" si="19"/>
        <v>109.69999999999999</v>
      </c>
    </row>
    <row r="111" spans="2:9" ht="33" customHeight="1">
      <c r="B111" s="6" t="s">
        <v>13</v>
      </c>
      <c r="C111" s="7">
        <v>60</v>
      </c>
      <c r="D111" s="7" t="s">
        <v>14</v>
      </c>
      <c r="E111" s="8" t="s">
        <v>14</v>
      </c>
      <c r="F111" s="8">
        <v>4.3499999999999996</v>
      </c>
      <c r="G111" s="8">
        <v>1.65</v>
      </c>
      <c r="H111" s="8">
        <v>27.9</v>
      </c>
      <c r="I111" s="8">
        <f t="shared" si="19"/>
        <v>143.85</v>
      </c>
    </row>
    <row r="112" spans="2:9" ht="35.25" customHeight="1">
      <c r="B112" s="6" t="s">
        <v>50</v>
      </c>
      <c r="C112" s="7">
        <v>100</v>
      </c>
      <c r="D112" s="7" t="s">
        <v>14</v>
      </c>
      <c r="E112" s="8" t="s">
        <v>14</v>
      </c>
      <c r="F112" s="8">
        <v>3.7</v>
      </c>
      <c r="G112" s="8">
        <v>2.5</v>
      </c>
      <c r="H112" s="8">
        <v>4.9000000000000004</v>
      </c>
      <c r="I112" s="8">
        <f t="shared" ref="I112" si="20">SUM(H112*4)+(G112*9)+(F112*4)</f>
        <v>56.900000000000006</v>
      </c>
    </row>
    <row r="113" spans="2:9" ht="33" customHeight="1">
      <c r="B113" s="6" t="s">
        <v>15</v>
      </c>
      <c r="C113" s="7">
        <v>100</v>
      </c>
      <c r="D113" s="7" t="s">
        <v>14</v>
      </c>
      <c r="E113" s="8" t="s">
        <v>14</v>
      </c>
      <c r="F113" s="8">
        <v>0.4</v>
      </c>
      <c r="G113" s="8">
        <v>0.4</v>
      </c>
      <c r="H113" s="8">
        <v>9.8000000000000007</v>
      </c>
      <c r="I113" s="8">
        <f t="shared" si="19"/>
        <v>44.400000000000006</v>
      </c>
    </row>
    <row r="114" spans="2:9" ht="33" hidden="1" customHeight="1">
      <c r="B114" s="6"/>
      <c r="C114" s="7"/>
      <c r="D114" s="7"/>
      <c r="E114" s="8"/>
      <c r="F114" s="8"/>
      <c r="G114" s="8"/>
      <c r="H114" s="8"/>
      <c r="I114" s="8">
        <f t="shared" ref="I114" si="21">SUM(H114*4)+(G114*9)+(F114*4)</f>
        <v>0</v>
      </c>
    </row>
    <row r="115" spans="2:9" s="2" customFormat="1" ht="36" customHeight="1">
      <c r="B115" s="14" t="s">
        <v>78</v>
      </c>
      <c r="C115" s="5">
        <v>1235</v>
      </c>
      <c r="D115" s="18"/>
      <c r="E115" s="19"/>
      <c r="F115" s="9">
        <f>SUM(F105:F114)</f>
        <v>42.160000000000004</v>
      </c>
      <c r="G115" s="9">
        <f>SUM(G105:G114)</f>
        <v>36.699999999999996</v>
      </c>
      <c r="H115" s="9">
        <f>SUM(H105:H114)</f>
        <v>142.45000000000002</v>
      </c>
      <c r="I115" s="9">
        <f>SUM(I105:I114)</f>
        <v>1068.74</v>
      </c>
    </row>
    <row r="116" spans="2:9" ht="24.75" customHeight="1">
      <c r="B116" s="18" t="s">
        <v>11</v>
      </c>
      <c r="C116" s="29"/>
      <c r="D116" s="29"/>
      <c r="E116" s="29"/>
      <c r="F116" s="29"/>
      <c r="G116" s="29"/>
      <c r="H116" s="29"/>
      <c r="I116" s="19"/>
    </row>
    <row r="117" spans="2:9" ht="27.75" customHeight="1">
      <c r="B117" s="18" t="s">
        <v>1</v>
      </c>
      <c r="C117" s="29"/>
      <c r="D117" s="29"/>
      <c r="E117" s="29"/>
      <c r="F117" s="29"/>
      <c r="G117" s="29"/>
      <c r="H117" s="29"/>
      <c r="I117" s="19"/>
    </row>
    <row r="118" spans="2:9" ht="33" customHeight="1">
      <c r="B118" s="6" t="s">
        <v>23</v>
      </c>
      <c r="C118" s="7">
        <v>100</v>
      </c>
      <c r="D118" s="7">
        <v>2008</v>
      </c>
      <c r="E118" s="8">
        <v>56</v>
      </c>
      <c r="F118" s="8">
        <v>3.8</v>
      </c>
      <c r="G118" s="8">
        <v>8.1</v>
      </c>
      <c r="H118" s="8">
        <v>7.5</v>
      </c>
      <c r="I118" s="8">
        <f t="shared" ref="I118:I125" si="22">SUM(H118*4)+(G118*9)+(F118*4)</f>
        <v>118.1</v>
      </c>
    </row>
    <row r="119" spans="2:9" ht="36.75" customHeight="1">
      <c r="B119" s="6" t="s">
        <v>96</v>
      </c>
      <c r="C119" s="7">
        <v>265</v>
      </c>
      <c r="D119" s="7">
        <v>2008</v>
      </c>
      <c r="E119" s="8">
        <v>99</v>
      </c>
      <c r="F119" s="8">
        <v>10.15</v>
      </c>
      <c r="G119" s="8">
        <v>8.52</v>
      </c>
      <c r="H119" s="8">
        <v>18.600000000000001</v>
      </c>
      <c r="I119" s="8">
        <f t="shared" si="22"/>
        <v>191.67999999999998</v>
      </c>
    </row>
    <row r="120" spans="2:9" ht="33" customHeight="1">
      <c r="B120" s="6" t="s">
        <v>65</v>
      </c>
      <c r="C120" s="7">
        <v>100</v>
      </c>
      <c r="D120" s="7">
        <v>2017</v>
      </c>
      <c r="E120" s="8">
        <v>268</v>
      </c>
      <c r="F120" s="8">
        <v>15.7</v>
      </c>
      <c r="G120" s="8">
        <v>22.5</v>
      </c>
      <c r="H120" s="8">
        <v>13.2</v>
      </c>
      <c r="I120" s="8">
        <f t="shared" si="22"/>
        <v>318.10000000000002</v>
      </c>
    </row>
    <row r="121" spans="2:9" ht="33" customHeight="1">
      <c r="B121" s="6" t="s">
        <v>30</v>
      </c>
      <c r="C121" s="7">
        <v>200</v>
      </c>
      <c r="D121" s="7">
        <v>2008</v>
      </c>
      <c r="E121" s="8">
        <v>323</v>
      </c>
      <c r="F121" s="8">
        <v>4.8</v>
      </c>
      <c r="G121" s="8">
        <v>6.13</v>
      </c>
      <c r="H121" s="8">
        <v>50.25</v>
      </c>
      <c r="I121" s="8">
        <f t="shared" si="22"/>
        <v>275.37</v>
      </c>
    </row>
    <row r="122" spans="2:9" ht="33" customHeight="1">
      <c r="B122" s="6" t="s">
        <v>49</v>
      </c>
      <c r="C122" s="7">
        <v>200</v>
      </c>
      <c r="D122" s="7">
        <v>2008</v>
      </c>
      <c r="E122" s="8">
        <v>442</v>
      </c>
      <c r="F122" s="8">
        <v>1</v>
      </c>
      <c r="G122" s="8">
        <v>0.2</v>
      </c>
      <c r="H122" s="8">
        <v>18</v>
      </c>
      <c r="I122" s="8">
        <f t="shared" si="22"/>
        <v>77.8</v>
      </c>
    </row>
    <row r="123" spans="2:9" ht="40.5" customHeight="1">
      <c r="B123" s="6" t="s">
        <v>18</v>
      </c>
      <c r="C123" s="7">
        <v>40</v>
      </c>
      <c r="D123" s="7" t="s">
        <v>14</v>
      </c>
      <c r="E123" s="8" t="s">
        <v>14</v>
      </c>
      <c r="F123" s="8">
        <v>3.2</v>
      </c>
      <c r="G123" s="8">
        <v>1.7</v>
      </c>
      <c r="H123" s="8">
        <v>20.399999999999999</v>
      </c>
      <c r="I123" s="8">
        <f t="shared" si="22"/>
        <v>109.69999999999999</v>
      </c>
    </row>
    <row r="124" spans="2:9" ht="33" customHeight="1">
      <c r="B124" s="6" t="s">
        <v>13</v>
      </c>
      <c r="C124" s="7">
        <v>60</v>
      </c>
      <c r="D124" s="7" t="s">
        <v>14</v>
      </c>
      <c r="E124" s="8" t="s">
        <v>14</v>
      </c>
      <c r="F124" s="8">
        <v>4.3499999999999996</v>
      </c>
      <c r="G124" s="8">
        <v>1.65</v>
      </c>
      <c r="H124" s="8">
        <v>27.9</v>
      </c>
      <c r="I124" s="8">
        <f t="shared" ref="I124" si="23">SUM(H124*4)+(G124*9)+(F124*4)</f>
        <v>143.85</v>
      </c>
    </row>
    <row r="125" spans="2:9" ht="33" customHeight="1">
      <c r="B125" s="6" t="s">
        <v>19</v>
      </c>
      <c r="C125" s="7">
        <v>100</v>
      </c>
      <c r="D125" s="7" t="s">
        <v>14</v>
      </c>
      <c r="E125" s="8" t="s">
        <v>14</v>
      </c>
      <c r="F125" s="8">
        <v>0.53</v>
      </c>
      <c r="G125" s="8">
        <v>0.13</v>
      </c>
      <c r="H125" s="8">
        <v>5.03</v>
      </c>
      <c r="I125" s="8">
        <f t="shared" si="22"/>
        <v>23.41</v>
      </c>
    </row>
    <row r="126" spans="2:9" ht="33" hidden="1" customHeight="1">
      <c r="B126" s="6"/>
      <c r="C126" s="7"/>
      <c r="D126" s="7"/>
      <c r="E126" s="8"/>
      <c r="F126" s="8"/>
      <c r="G126" s="8"/>
      <c r="H126" s="8"/>
      <c r="I126" s="8">
        <f t="shared" ref="I126" si="24">SUM(H126*4)+(G126*9)+(F126*4)</f>
        <v>0</v>
      </c>
    </row>
    <row r="127" spans="2:9" s="2" customFormat="1" ht="34.5" customHeight="1">
      <c r="B127" s="14" t="s">
        <v>79</v>
      </c>
      <c r="C127" s="5">
        <v>1065</v>
      </c>
      <c r="D127" s="18"/>
      <c r="E127" s="19"/>
      <c r="F127" s="9">
        <f>SUM(F118:F126)</f>
        <v>43.53</v>
      </c>
      <c r="G127" s="9">
        <f>SUM(G118:G126)</f>
        <v>48.930000000000007</v>
      </c>
      <c r="H127" s="9">
        <f>SUM(H118:H126)</f>
        <v>160.88</v>
      </c>
      <c r="I127" s="9">
        <f>SUM(I118:I126)</f>
        <v>1258.01</v>
      </c>
    </row>
    <row r="128" spans="2:9" ht="25.5" customHeight="1">
      <c r="B128" s="18" t="s">
        <v>12</v>
      </c>
      <c r="C128" s="29"/>
      <c r="D128" s="29"/>
      <c r="E128" s="29"/>
      <c r="F128" s="29"/>
      <c r="G128" s="29"/>
      <c r="H128" s="29"/>
      <c r="I128" s="19"/>
    </row>
    <row r="129" spans="2:14" ht="27" customHeight="1">
      <c r="B129" s="18" t="s">
        <v>1</v>
      </c>
      <c r="C129" s="29"/>
      <c r="D129" s="29"/>
      <c r="E129" s="29"/>
      <c r="F129" s="29"/>
      <c r="G129" s="29"/>
      <c r="H129" s="29"/>
      <c r="I129" s="19"/>
    </row>
    <row r="130" spans="2:14" ht="35.25" customHeight="1">
      <c r="B130" s="6" t="s">
        <v>84</v>
      </c>
      <c r="C130" s="7">
        <v>100</v>
      </c>
      <c r="D130" s="7">
        <v>2008</v>
      </c>
      <c r="E130" s="8">
        <v>41</v>
      </c>
      <c r="F130" s="8">
        <v>1.2</v>
      </c>
      <c r="G130" s="8">
        <v>5.2</v>
      </c>
      <c r="H130" s="8">
        <v>9.5</v>
      </c>
      <c r="I130" s="8">
        <f t="shared" ref="I130:I136" si="25">SUM(H130*4)+(G130*9)+(F130*4)</f>
        <v>89.600000000000009</v>
      </c>
    </row>
    <row r="131" spans="2:14" ht="35.25" customHeight="1">
      <c r="B131" s="6" t="s">
        <v>97</v>
      </c>
      <c r="C131" s="7">
        <v>265</v>
      </c>
      <c r="D131" s="7">
        <v>2008</v>
      </c>
      <c r="E131" s="8">
        <v>98</v>
      </c>
      <c r="F131" s="8">
        <v>7.45</v>
      </c>
      <c r="G131" s="8">
        <v>6.82</v>
      </c>
      <c r="H131" s="8">
        <v>19.600000000000001</v>
      </c>
      <c r="I131" s="8">
        <f t="shared" si="25"/>
        <v>169.58</v>
      </c>
    </row>
    <row r="132" spans="2:14" ht="39" customHeight="1">
      <c r="B132" s="6" t="s">
        <v>66</v>
      </c>
      <c r="C132" s="7">
        <v>300</v>
      </c>
      <c r="D132" s="7">
        <v>2008</v>
      </c>
      <c r="E132" s="8">
        <v>299</v>
      </c>
      <c r="F132" s="8">
        <v>24.23</v>
      </c>
      <c r="G132" s="8">
        <v>23.75</v>
      </c>
      <c r="H132" s="8">
        <v>53.51</v>
      </c>
      <c r="I132" s="8">
        <f t="shared" si="25"/>
        <v>524.70999999999992</v>
      </c>
    </row>
    <row r="133" spans="2:14" ht="35.25" customHeight="1">
      <c r="B133" s="6" t="s">
        <v>53</v>
      </c>
      <c r="C133" s="7">
        <v>200</v>
      </c>
      <c r="D133" s="7">
        <v>2008</v>
      </c>
      <c r="E133" s="8">
        <v>402</v>
      </c>
      <c r="F133" s="8">
        <v>0.6</v>
      </c>
      <c r="G133" s="8">
        <v>0.1</v>
      </c>
      <c r="H133" s="8">
        <v>31.7</v>
      </c>
      <c r="I133" s="8">
        <f t="shared" si="25"/>
        <v>130.1</v>
      </c>
    </row>
    <row r="134" spans="2:14" ht="45" customHeight="1">
      <c r="B134" s="6" t="s">
        <v>18</v>
      </c>
      <c r="C134" s="7">
        <v>40</v>
      </c>
      <c r="D134" s="7" t="s">
        <v>14</v>
      </c>
      <c r="E134" s="8" t="s">
        <v>14</v>
      </c>
      <c r="F134" s="8">
        <v>3.2</v>
      </c>
      <c r="G134" s="8">
        <v>1.7</v>
      </c>
      <c r="H134" s="8">
        <v>20.399999999999999</v>
      </c>
      <c r="I134" s="8">
        <f t="shared" si="25"/>
        <v>109.69999999999999</v>
      </c>
    </row>
    <row r="135" spans="2:14" ht="33" customHeight="1">
      <c r="B135" s="6" t="s">
        <v>13</v>
      </c>
      <c r="C135" s="7">
        <v>60</v>
      </c>
      <c r="D135" s="7" t="s">
        <v>14</v>
      </c>
      <c r="E135" s="8" t="s">
        <v>14</v>
      </c>
      <c r="F135" s="8">
        <v>4.3499999999999996</v>
      </c>
      <c r="G135" s="8">
        <v>1.65</v>
      </c>
      <c r="H135" s="8">
        <v>27.9</v>
      </c>
      <c r="I135" s="8">
        <f t="shared" ref="I135" si="26">SUM(H135*4)+(G135*9)+(F135*4)</f>
        <v>143.85</v>
      </c>
    </row>
    <row r="136" spans="2:14" ht="33" customHeight="1">
      <c r="B136" s="6" t="s">
        <v>44</v>
      </c>
      <c r="C136" s="7">
        <v>100</v>
      </c>
      <c r="D136" s="7" t="s">
        <v>14</v>
      </c>
      <c r="E136" s="8" t="s">
        <v>14</v>
      </c>
      <c r="F136" s="8">
        <v>0.4</v>
      </c>
      <c r="G136" s="8">
        <v>0.3</v>
      </c>
      <c r="H136" s="8">
        <v>10.3</v>
      </c>
      <c r="I136" s="8">
        <f t="shared" si="25"/>
        <v>45.500000000000007</v>
      </c>
    </row>
    <row r="137" spans="2:14" ht="33" hidden="1" customHeight="1">
      <c r="B137" s="6"/>
      <c r="C137" s="7"/>
      <c r="D137" s="7"/>
      <c r="E137" s="8"/>
      <c r="F137" s="8"/>
      <c r="G137" s="8"/>
      <c r="H137" s="8"/>
      <c r="I137" s="8">
        <f t="shared" ref="I137" si="27">SUM(H137*4)+(G137*9)+(F137*4)</f>
        <v>0</v>
      </c>
    </row>
    <row r="138" spans="2:14" s="2" customFormat="1" ht="35.25" customHeight="1">
      <c r="B138" s="14" t="s">
        <v>80</v>
      </c>
      <c r="C138" s="5">
        <v>1065</v>
      </c>
      <c r="D138" s="18"/>
      <c r="E138" s="19"/>
      <c r="F138" s="9">
        <f>SUM(F130:F137)</f>
        <v>41.430000000000007</v>
      </c>
      <c r="G138" s="9">
        <f>SUM(G130:G137)</f>
        <v>39.519999999999996</v>
      </c>
      <c r="H138" s="9">
        <f>SUM(H130:H137)</f>
        <v>172.91000000000003</v>
      </c>
      <c r="I138" s="9">
        <f>SUM(I130:I137)</f>
        <v>1213.0399999999997</v>
      </c>
    </row>
    <row r="139" spans="2:14" s="2" customFormat="1" ht="43.5" customHeight="1">
      <c r="B139" s="21" t="s">
        <v>87</v>
      </c>
      <c r="C139" s="22"/>
      <c r="D139" s="22"/>
      <c r="E139" s="23"/>
      <c r="F139" s="9">
        <f>F23+F34+F48+F61+F76+F89+F102+F115+F127+F138</f>
        <v>429.28000000000003</v>
      </c>
      <c r="G139" s="9">
        <f>G23+G34+G48+G61+G76+G89+G102+G115+G127+G138</f>
        <v>427.07</v>
      </c>
      <c r="H139" s="9">
        <f>H23+H34+H48+H61+H76+H89+H102+H115+H127+H138</f>
        <v>1633.0500000000004</v>
      </c>
      <c r="I139" s="9">
        <f>I23+I34+I48+I61+I76+I89+I102+I115+I127+I138</f>
        <v>12092.949999999999</v>
      </c>
    </row>
    <row r="140" spans="2:14" s="2" customFormat="1" ht="43.5" customHeight="1">
      <c r="B140" s="21" t="s">
        <v>40</v>
      </c>
      <c r="C140" s="22"/>
      <c r="D140" s="22"/>
      <c r="E140" s="23"/>
      <c r="F140" s="17">
        <f>F139/10</f>
        <v>42.928000000000004</v>
      </c>
      <c r="G140" s="17">
        <f>G139/10</f>
        <v>42.707000000000001</v>
      </c>
      <c r="H140" s="17">
        <f>H139/10</f>
        <v>163.30500000000004</v>
      </c>
      <c r="I140" s="17">
        <f>I139/10</f>
        <v>1209.2949999999998</v>
      </c>
    </row>
    <row r="141" spans="2:14" s="2" customFormat="1" ht="43.5" customHeight="1">
      <c r="B141" s="21" t="s">
        <v>41</v>
      </c>
      <c r="C141" s="22"/>
      <c r="D141" s="22"/>
      <c r="E141" s="23"/>
      <c r="F141" s="9">
        <v>1.05</v>
      </c>
      <c r="G141" s="9">
        <v>1.05</v>
      </c>
      <c r="H141" s="9">
        <v>4</v>
      </c>
      <c r="I141" s="9"/>
    </row>
    <row r="142" spans="2:14" ht="18.75">
      <c r="B142" s="11"/>
      <c r="C142" s="11"/>
      <c r="D142" s="11"/>
      <c r="E142" s="11"/>
      <c r="F142" s="11"/>
      <c r="G142" s="11"/>
      <c r="H142" s="11"/>
      <c r="I142" s="11"/>
    </row>
    <row r="143" spans="2:14" ht="36.75" customHeight="1">
      <c r="B143" s="20" t="s">
        <v>67</v>
      </c>
      <c r="C143" s="20"/>
      <c r="D143" s="20"/>
      <c r="E143" s="20"/>
      <c r="F143" s="20"/>
      <c r="G143" s="20"/>
      <c r="H143" s="20"/>
      <c r="I143" s="20"/>
      <c r="J143" s="20"/>
      <c r="K143" s="13"/>
      <c r="L143" s="13"/>
      <c r="M143" s="13"/>
      <c r="N143" s="13"/>
    </row>
    <row r="144" spans="2:14" ht="3.75" customHeight="1">
      <c r="B144" s="11"/>
      <c r="C144" s="11"/>
      <c r="D144" s="11"/>
      <c r="E144" s="11"/>
      <c r="F144" s="11"/>
      <c r="G144" s="11"/>
      <c r="H144" s="11"/>
      <c r="I144" s="11"/>
    </row>
    <row r="145" spans="2:9" ht="18.75">
      <c r="B145" s="11" t="s">
        <v>31</v>
      </c>
      <c r="C145" s="11"/>
      <c r="D145" s="11"/>
      <c r="E145" s="11"/>
      <c r="F145" s="11"/>
      <c r="G145" s="11"/>
      <c r="H145" s="11"/>
      <c r="I145" s="11"/>
    </row>
    <row r="146" spans="2:9" ht="4.5" customHeight="1">
      <c r="B146" s="11"/>
      <c r="C146" s="11"/>
      <c r="D146" s="11"/>
      <c r="E146" s="11"/>
      <c r="F146" s="11"/>
      <c r="G146" s="11"/>
      <c r="H146" s="11"/>
      <c r="I146" s="11"/>
    </row>
    <row r="147" spans="2:9" ht="18.75">
      <c r="B147" s="11" t="s">
        <v>32</v>
      </c>
      <c r="C147" s="11"/>
      <c r="D147" s="11"/>
      <c r="E147" s="11"/>
      <c r="F147" s="11"/>
      <c r="G147" s="11"/>
      <c r="H147" s="11"/>
      <c r="I147" s="11"/>
    </row>
    <row r="148" spans="2:9" ht="6" customHeight="1">
      <c r="B148" s="11"/>
      <c r="C148" s="11"/>
      <c r="D148" s="11"/>
      <c r="E148" s="11"/>
      <c r="F148" s="11"/>
      <c r="G148" s="11"/>
      <c r="H148" s="11"/>
      <c r="I148" s="11"/>
    </row>
    <row r="149" spans="2:9" s="15" customFormat="1" ht="18" customHeight="1">
      <c r="B149" s="11" t="s">
        <v>81</v>
      </c>
    </row>
    <row r="150" spans="2:9" s="16" customFormat="1" ht="18.75">
      <c r="B150" s="16" t="s">
        <v>85</v>
      </c>
    </row>
  </sheetData>
  <mergeCells count="43">
    <mergeCell ref="B128:I128"/>
    <mergeCell ref="B129:I129"/>
    <mergeCell ref="B104:I104"/>
    <mergeCell ref="B116:I116"/>
    <mergeCell ref="D115:E115"/>
    <mergeCell ref="D23:E23"/>
    <mergeCell ref="D34:E34"/>
    <mergeCell ref="B10:I10"/>
    <mergeCell ref="B11:I11"/>
    <mergeCell ref="D127:E127"/>
    <mergeCell ref="B117:I117"/>
    <mergeCell ref="B35:I35"/>
    <mergeCell ref="B36:I36"/>
    <mergeCell ref="B49:I49"/>
    <mergeCell ref="D48:E48"/>
    <mergeCell ref="B24:I24"/>
    <mergeCell ref="B25:I25"/>
    <mergeCell ref="B50:I50"/>
    <mergeCell ref="B62:I62"/>
    <mergeCell ref="B63:I63"/>
    <mergeCell ref="D61:E61"/>
    <mergeCell ref="B103:I103"/>
    <mergeCell ref="D76:E76"/>
    <mergeCell ref="D102:E102"/>
    <mergeCell ref="B90:I90"/>
    <mergeCell ref="D89:E89"/>
    <mergeCell ref="B91:I91"/>
    <mergeCell ref="B77:I77"/>
    <mergeCell ref="B78:I78"/>
    <mergeCell ref="B3:I3"/>
    <mergeCell ref="B4:I4"/>
    <mergeCell ref="B5:I5"/>
    <mergeCell ref="F8:I8"/>
    <mergeCell ref="B8:B9"/>
    <mergeCell ref="E8:E9"/>
    <mergeCell ref="B6:I6"/>
    <mergeCell ref="C8:C9"/>
    <mergeCell ref="D8:D9"/>
    <mergeCell ref="D138:E138"/>
    <mergeCell ref="B143:J143"/>
    <mergeCell ref="B140:E140"/>
    <mergeCell ref="B141:E141"/>
    <mergeCell ref="B139:E139"/>
  </mergeCells>
  <pageMargins left="0.39370078740157483" right="0.19685039370078741" top="0.19685039370078741" bottom="0.59055118110236227" header="0.31496062992125984" footer="0.31496062992125984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You</cp:lastModifiedBy>
  <cp:lastPrinted>2025-03-21T09:44:27Z</cp:lastPrinted>
  <dcterms:created xsi:type="dcterms:W3CDTF">2020-05-05T17:35:04Z</dcterms:created>
  <dcterms:modified xsi:type="dcterms:W3CDTF">2026-06-17T06:56:32Z</dcterms:modified>
</cp:coreProperties>
</file>