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V\Documents\_Работа\Закупки\2026\_Закупки 2026\06 Расходные материалы\"/>
    </mc:Choice>
  </mc:AlternateContent>
  <bookViews>
    <workbookView xWindow="0" yWindow="0" windowWidth="23010" windowHeight="16545"/>
  </bookViews>
  <sheets>
    <sheet name="НМЦК" sheetId="1" r:id="rId1"/>
  </sheets>
  <definedNames>
    <definedName name="_xlnm.Print_Area" localSheetId="0">НМЦК!$A$8:$O$11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0" i="1" l="1"/>
  <c r="O10" i="1" s="1"/>
  <c r="M10" i="1"/>
  <c r="K10" i="1"/>
  <c r="J10" i="1"/>
  <c r="L10" i="1" l="1"/>
  <c r="N9" i="1"/>
  <c r="O9" i="1" s="1"/>
  <c r="M9" i="1"/>
  <c r="K9" i="1"/>
  <c r="J9" i="1"/>
  <c r="L9" i="1" l="1"/>
  <c r="N8" i="1"/>
  <c r="G11" i="1" l="1"/>
  <c r="F11" i="1"/>
  <c r="E11" i="1"/>
  <c r="D11" i="1"/>
  <c r="O8" i="1"/>
  <c r="M8" i="1"/>
  <c r="K8" i="1"/>
  <c r="J8" i="1"/>
  <c r="L8" i="1" l="1"/>
  <c r="O11" i="1"/>
  <c r="J12" i="1" l="1"/>
</calcChain>
</file>

<file path=xl/sharedStrings.xml><?xml version="1.0" encoding="utf-8"?>
<sst xmlns="http://schemas.openxmlformats.org/spreadsheetml/2006/main" count="41" uniqueCount="37">
  <si>
    <t xml:space="preserve">                                                              Приложение № 2 к документации.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</si>
  <si>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методом сопоставимых рыночных цен (анализа рынка).</t>
  </si>
  <si>
    <t>Расчет НМЦК</t>
  </si>
  <si>
    <t>№</t>
  </si>
  <si>
    <t>Наименование объекта закупки</t>
  </si>
  <si>
    <t>Ед. изм по ОКЕИ</t>
  </si>
  <si>
    <t>Кол-во</t>
  </si>
  <si>
    <t>Ценовая информация (коммерч. предложения, сведения из реестра контрактов, иная)  (руб./ед.изм.)</t>
  </si>
  <si>
    <t>Однородность совокупности значений выявленных цен, используемых в расчете Н(М)ЦК, ЦКЕП</t>
  </si>
  <si>
    <t>Н(М)ЦК, определяемая методом сопоставимых рыночных цен (анализа рынка)*</t>
  </si>
  <si>
    <t>Количество предложений и иных источников информации</t>
  </si>
  <si>
    <r>
      <t xml:space="preserve">Средняя арифметическая цена за единицу 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</si>
  <si>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</si>
  <si>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</si>
  <si>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r>
      <t>Расчет Н(М)ЦК по формуле</t>
    </r>
    <r>
      <rPr>
        <sz val="10"/>
        <color indexed="8"/>
        <rFont val="Times New Roman"/>
        <family val="1"/>
        <charset val="204"/>
      </rPr>
      <t xml:space="preserve"> (v - количество (объем) закупаемого товара (работы, услуги);
n - количество значений, используемых в расчете;
i - номер источника ценовой информации;
     </t>
    </r>
    <r>
      <rPr>
        <i/>
        <sz val="10"/>
        <color indexed="8"/>
        <rFont val="Times New Roman"/>
        <family val="1"/>
        <charset val="204"/>
      </rPr>
      <t>ц</t>
    </r>
    <r>
      <rPr>
        <i/>
        <vertAlign val="subscript"/>
        <sz val="10"/>
        <color indexed="8"/>
        <rFont val="Times New Roman"/>
        <family val="1"/>
        <charset val="204"/>
      </rPr>
      <t>i</t>
    </r>
    <r>
      <rPr>
        <sz val="10"/>
        <color indexed="8"/>
        <rFont val="Times New Roman"/>
        <family val="1"/>
        <charset val="204"/>
      </rPr>
      <t>- цена единицы)</t>
    </r>
  </si>
  <si>
    <t>Цена за единицу, прянятая 
для расчета НМЦК (руб.)</t>
  </si>
  <si>
    <t>Н(М)ЦК с учетом округления 
цены за единицу (руб.)</t>
  </si>
  <si>
    <t>шт</t>
  </si>
  <si>
    <t>-</t>
  </si>
  <si>
    <t>Итого:</t>
  </si>
  <si>
    <t>В результате проведенного расчета Н(М)ЦК составила:</t>
  </si>
  <si>
    <t>рублей</t>
  </si>
  <si>
    <t>Цена включает в себя затраты на хранение, транспортировку, погрузку-разгрузку, страхование, уплату налогов, сборов и других обязательных платежей.</t>
  </si>
  <si>
    <r>
      <rPr>
        <vertAlign val="superscript"/>
        <sz val="10"/>
        <color rgb="FFFF0000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Ведомственный перечень администрации Красносельского района, утвержденный распоряжением администрации от 29.06.2016 № 1610 «Об утверждении требований к закупаемым администрацией Красносельского района Санкт-Петербурга и подведомственными ей казенными и бюджетными учреждениями отдельным видам товаров, работ, услуг (в том числе предельные цены товаров, работ, услуг)»
</t>
    </r>
  </si>
  <si>
    <t xml:space="preserve">* При определении Н(М)ЦК,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
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</si>
  <si>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</si>
  <si>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r>
      <t xml:space="preserve">Средняя цена из реестра товаров, 
включая НДС., руб.(на 2 квартал 2025 года) </t>
    </r>
    <r>
      <rPr>
        <b/>
        <sz val="5"/>
        <color indexed="8"/>
        <rFont val="Times New Roman"/>
        <family val="1"/>
        <charset val="204"/>
      </rPr>
      <t>1</t>
    </r>
  </si>
  <si>
    <t>Картридж для электрографических печатающих устройств тип 753</t>
  </si>
  <si>
    <t>Картридж для электрографических печатающих устройств тип 718</t>
  </si>
  <si>
    <t>Начальник Отдела информатизации и связи</t>
  </si>
  <si>
    <t>Р.А. Баранов</t>
  </si>
  <si>
    <t xml:space="preserve">Расчет начальной (максимальной) цены на поставку расходных материалов для нужд администрации Красносельского района Санкт-Петербурга </t>
  </si>
  <si>
    <t>Картридж для электрографических печатающих устройств тип 38</t>
  </si>
  <si>
    <t>Дата подготовки обоснования НМЦК 09.06.2026</t>
  </si>
  <si>
    <t>Ценовое предложение №1, 
вх. № 08-10-10/26-0-1 от 01.06.2026</t>
  </si>
  <si>
    <t>Ценовое предложение №1, 
вх. № 08-10-10/26-0-2 от 01.06.2026</t>
  </si>
  <si>
    <t>Ценовое предложение №1, 
вх. № 08-10-10/26-0-3 от 01.06.2026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</si>
</sst>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00"/>
  </numFmts>
  <fonts count="2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5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i/>
      <vertAlign val="subscript"/>
      <sz val="10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vertAlign val="superscript"/>
      <sz val="10"/>
      <color rgb="FFFF000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auto="1"/>
      </top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0" fontId="3" fillId="0" borderId="0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textRotation="90" wrapText="1"/>
    </xf>
    <xf numFmtId="0" fontId="4" fillId="2" borderId="15" xfId="0" applyFont="1" applyFill="1" applyBorder="1" applyAlignment="1">
      <alignment horizontal="center" vertical="center" textRotation="90" wrapText="1"/>
    </xf>
    <xf numFmtId="0" fontId="4" fillId="2" borderId="14" xfId="0" applyFont="1" applyFill="1" applyBorder="1" applyAlignment="1">
      <alignment horizontal="center" vertical="top" wrapText="1"/>
    </xf>
    <xf numFmtId="0" fontId="9" fillId="0" borderId="16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 justifyLastLine="1"/>
    </xf>
    <xf numFmtId="0" fontId="10" fillId="0" borderId="17" xfId="0" applyFont="1" applyFill="1" applyBorder="1" applyAlignment="1">
      <alignment horizontal="center" vertical="center" wrapText="1" justifyLastLine="1"/>
    </xf>
    <xf numFmtId="2" fontId="11" fillId="0" borderId="17" xfId="0" applyNumberFormat="1" applyFont="1" applyFill="1" applyBorder="1" applyAlignment="1">
      <alignment horizontal="center" vertical="center" wrapText="1"/>
    </xf>
    <xf numFmtId="1" fontId="10" fillId="0" borderId="17" xfId="0" applyNumberFormat="1" applyFont="1" applyFill="1" applyBorder="1" applyAlignment="1">
      <alignment horizontal="center" vertical="center" wrapText="1" justifyLastLine="1"/>
    </xf>
    <xf numFmtId="2" fontId="10" fillId="0" borderId="17" xfId="0" applyNumberFormat="1" applyFont="1" applyFill="1" applyBorder="1" applyAlignment="1">
      <alignment horizontal="center" vertical="center" wrapText="1" justifyLastLine="1"/>
    </xf>
    <xf numFmtId="164" fontId="10" fillId="0" borderId="17" xfId="0" applyNumberFormat="1" applyFont="1" applyFill="1" applyBorder="1" applyAlignment="1">
      <alignment horizontal="center" vertical="center" justifyLastLine="1"/>
    </xf>
    <xf numFmtId="10" fontId="10" fillId="0" borderId="17" xfId="0" applyNumberFormat="1" applyFont="1" applyFill="1" applyBorder="1" applyAlignment="1">
      <alignment horizontal="center" vertical="center" justifyLastLine="1"/>
    </xf>
    <xf numFmtId="2" fontId="10" fillId="0" borderId="17" xfId="0" applyNumberFormat="1" applyFont="1" applyFill="1" applyBorder="1" applyAlignment="1">
      <alignment horizontal="center" vertical="center"/>
    </xf>
    <xf numFmtId="4" fontId="10" fillId="0" borderId="18" xfId="0" applyNumberFormat="1" applyFont="1" applyFill="1" applyBorder="1" applyAlignment="1">
      <alignment horizontal="center" vertical="center" wrapText="1" justifyLastLine="1"/>
    </xf>
    <xf numFmtId="0" fontId="12" fillId="0" borderId="0" xfId="0" applyFont="1" applyFill="1"/>
    <xf numFmtId="0" fontId="9" fillId="0" borderId="19" xfId="0" applyFont="1" applyFill="1" applyBorder="1" applyAlignment="1">
      <alignment horizontal="center" vertical="center" wrapText="1"/>
    </xf>
    <xf numFmtId="2" fontId="13" fillId="0" borderId="17" xfId="0" applyNumberFormat="1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10" fontId="1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2" fontId="14" fillId="0" borderId="0" xfId="0" applyNumberFormat="1" applyFont="1" applyBorder="1" applyAlignment="1">
      <alignment horizontal="right" vertical="center"/>
    </xf>
    <xf numFmtId="2" fontId="14" fillId="0" borderId="0" xfId="0" applyNumberFormat="1" applyFont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0" xfId="0" applyFo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vertical="top"/>
    </xf>
    <xf numFmtId="2" fontId="3" fillId="0" borderId="0" xfId="0" applyNumberFormat="1" applyFont="1" applyAlignment="1">
      <alignment vertical="top"/>
    </xf>
    <xf numFmtId="0" fontId="2" fillId="0" borderId="0" xfId="0" applyFont="1" applyBorder="1"/>
    <xf numFmtId="2" fontId="2" fillId="0" borderId="0" xfId="0" applyNumberFormat="1" applyFont="1" applyBorder="1"/>
    <xf numFmtId="0" fontId="2" fillId="0" borderId="0" xfId="0" applyFont="1" applyBorder="1" applyAlignment="1" applyProtection="1">
      <alignment horizontal="center" wrapText="1"/>
      <protection locked="0"/>
    </xf>
    <xf numFmtId="2" fontId="2" fillId="0" borderId="0" xfId="0" applyNumberFormat="1" applyFont="1" applyBorder="1" applyAlignment="1" applyProtection="1">
      <alignment horizontal="center" wrapText="1"/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8" fillId="0" borderId="17" xfId="0" applyFont="1" applyBorder="1" applyAlignment="1">
      <alignment vertical="center" wrapText="1"/>
    </xf>
    <xf numFmtId="4" fontId="13" fillId="3" borderId="17" xfId="0" applyNumberFormat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 justifyLastLine="1"/>
    </xf>
    <xf numFmtId="4" fontId="11" fillId="3" borderId="17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3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Border="1" applyAlignment="1">
      <alignment horizontal="right"/>
    </xf>
    <xf numFmtId="0" fontId="2" fillId="0" borderId="0" xfId="0" applyFont="1" applyBorder="1" applyAlignment="1" applyProtection="1">
      <alignment horizontal="left" vertical="top" wrapText="1"/>
      <protection locked="0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7" xfId="0" applyFont="1" applyFill="1" applyBorder="1" applyAlignment="1">
      <alignment horizontal="center" vertical="center" wrapText="1"/>
    </xf>
    <xf numFmtId="2" fontId="4" fillId="2" borderId="6" xfId="0" applyNumberFormat="1" applyFont="1" applyFill="1" applyBorder="1" applyAlignment="1">
      <alignment horizontal="center" vertical="center" textRotation="90" wrapText="1"/>
    </xf>
    <xf numFmtId="2" fontId="4" fillId="2" borderId="13" xfId="0" applyNumberFormat="1" applyFont="1" applyFill="1" applyBorder="1" applyAlignment="1">
      <alignment horizontal="center" vertical="center" textRotation="90" wrapText="1"/>
    </xf>
    <xf numFmtId="2" fontId="4" fillId="2" borderId="8" xfId="0" applyNumberFormat="1" applyFont="1" applyFill="1" applyBorder="1" applyAlignment="1">
      <alignment horizontal="center" vertical="top" wrapText="1"/>
    </xf>
    <xf numFmtId="2" fontId="4" fillId="2" borderId="9" xfId="0" applyNumberFormat="1" applyFont="1" applyFill="1" applyBorder="1" applyAlignment="1">
      <alignment horizontal="center" vertical="top" wrapText="1"/>
    </xf>
    <xf numFmtId="2" fontId="4" fillId="2" borderId="10" xfId="0" applyNumberFormat="1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14" fillId="0" borderId="0" xfId="0" applyFont="1" applyBorder="1" applyAlignment="1">
      <alignment horizontal="right" vertical="center"/>
    </xf>
    <xf numFmtId="4" fontId="19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6</xdr:row>
      <xdr:rowOff>952500</xdr:rowOff>
    </xdr:from>
    <xdr:to>
      <xdr:col>12</xdr:col>
      <xdr:colOff>0</xdr:colOff>
      <xdr:row>6</xdr:row>
      <xdr:rowOff>1304925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67700" y="31337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6</xdr:row>
      <xdr:rowOff>923925</xdr:rowOff>
    </xdr:from>
    <xdr:to>
      <xdr:col>10</xdr:col>
      <xdr:colOff>1019175</xdr:colOff>
      <xdr:row>6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0" y="31051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6</xdr:row>
      <xdr:rowOff>1600200</xdr:rowOff>
    </xdr:from>
    <xdr:to>
      <xdr:col>12</xdr:col>
      <xdr:colOff>1504950</xdr:colOff>
      <xdr:row>6</xdr:row>
      <xdr:rowOff>1962150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20200" y="3781425"/>
          <a:ext cx="14001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19050</xdr:colOff>
      <xdr:row>7</xdr:row>
      <xdr:rowOff>1600200</xdr:rowOff>
    </xdr:from>
    <xdr:to>
      <xdr:col>12</xdr:col>
      <xdr:colOff>1504950</xdr:colOff>
      <xdr:row>7</xdr:row>
      <xdr:rowOff>1962150</xdr:rowOff>
    </xdr:to>
    <xdr:pic>
      <xdr:nvPicPr>
        <xdr:cNvPr id="5" name="Picture 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9079" y="3650876"/>
          <a:ext cx="14001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3"/>
  <sheetViews>
    <sheetView tabSelected="1" topLeftCell="A2" zoomScale="85" zoomScaleNormal="85" workbookViewId="0">
      <selection activeCell="P7" sqref="P7:R14"/>
    </sheetView>
  </sheetViews>
  <sheetFormatPr defaultRowHeight="12.75" x14ac:dyDescent="0.2"/>
  <cols>
    <col min="1" max="1" width="4.7109375" style="1" customWidth="1"/>
    <col min="2" max="2" width="33" style="1" customWidth="1"/>
    <col min="3" max="3" width="5.85546875" style="1" customWidth="1"/>
    <col min="4" max="4" width="6.85546875" style="1" customWidth="1"/>
    <col min="5" max="5" width="9.7109375" style="1" customWidth="1"/>
    <col min="6" max="7" width="9.85546875" style="1" customWidth="1"/>
    <col min="8" max="8" width="7.28515625" style="1" customWidth="1"/>
    <col min="9" max="9" width="7.28515625" style="2" customWidth="1"/>
    <col min="10" max="10" width="13.85546875" style="1" customWidth="1"/>
    <col min="11" max="11" width="15.42578125" style="1" customWidth="1"/>
    <col min="12" max="12" width="14.28515625" style="1" customWidth="1"/>
    <col min="13" max="13" width="21.28515625" style="1" customWidth="1"/>
    <col min="14" max="14" width="11" style="1" customWidth="1"/>
    <col min="15" max="15" width="13.7109375" style="1" customWidth="1"/>
    <col min="16" max="16" width="13.42578125" style="1" bestFit="1" customWidth="1"/>
    <col min="17" max="18" width="10.28515625" style="1" bestFit="1" customWidth="1"/>
    <col min="19" max="240" width="9.140625" style="1"/>
    <col min="241" max="241" width="4.7109375" style="1" customWidth="1"/>
    <col min="242" max="242" width="30.140625" style="1" customWidth="1"/>
    <col min="243" max="243" width="5.85546875" style="1" customWidth="1"/>
    <col min="244" max="244" width="6.85546875" style="1" customWidth="1"/>
    <col min="245" max="245" width="9.7109375" style="1" customWidth="1"/>
    <col min="246" max="247" width="9.85546875" style="1" customWidth="1"/>
    <col min="248" max="248" width="6" style="1" customWidth="1"/>
    <col min="249" max="249" width="13.140625" style="1" customWidth="1"/>
    <col min="250" max="250" width="15.42578125" style="1" customWidth="1"/>
    <col min="251" max="251" width="14.28515625" style="1" customWidth="1"/>
    <col min="252" max="252" width="22.7109375" style="1" customWidth="1"/>
    <col min="253" max="253" width="13.85546875" style="1" customWidth="1"/>
    <col min="254" max="254" width="11" style="1" customWidth="1"/>
    <col min="255" max="255" width="11.28515625" style="1" customWidth="1"/>
    <col min="256" max="496" width="9.140625" style="1"/>
    <col min="497" max="497" width="4.7109375" style="1" customWidth="1"/>
    <col min="498" max="498" width="30.140625" style="1" customWidth="1"/>
    <col min="499" max="499" width="5.85546875" style="1" customWidth="1"/>
    <col min="500" max="500" width="6.85546875" style="1" customWidth="1"/>
    <col min="501" max="501" width="9.7109375" style="1" customWidth="1"/>
    <col min="502" max="503" width="9.85546875" style="1" customWidth="1"/>
    <col min="504" max="504" width="6" style="1" customWidth="1"/>
    <col min="505" max="505" width="13.140625" style="1" customWidth="1"/>
    <col min="506" max="506" width="15.42578125" style="1" customWidth="1"/>
    <col min="507" max="507" width="14.28515625" style="1" customWidth="1"/>
    <col min="508" max="508" width="22.7109375" style="1" customWidth="1"/>
    <col min="509" max="509" width="13.85546875" style="1" customWidth="1"/>
    <col min="510" max="510" width="11" style="1" customWidth="1"/>
    <col min="511" max="511" width="11.28515625" style="1" customWidth="1"/>
    <col min="512" max="752" width="9.140625" style="1"/>
    <col min="753" max="753" width="4.7109375" style="1" customWidth="1"/>
    <col min="754" max="754" width="30.140625" style="1" customWidth="1"/>
    <col min="755" max="755" width="5.85546875" style="1" customWidth="1"/>
    <col min="756" max="756" width="6.85546875" style="1" customWidth="1"/>
    <col min="757" max="757" width="9.7109375" style="1" customWidth="1"/>
    <col min="758" max="759" width="9.85546875" style="1" customWidth="1"/>
    <col min="760" max="760" width="6" style="1" customWidth="1"/>
    <col min="761" max="761" width="13.140625" style="1" customWidth="1"/>
    <col min="762" max="762" width="15.42578125" style="1" customWidth="1"/>
    <col min="763" max="763" width="14.28515625" style="1" customWidth="1"/>
    <col min="764" max="764" width="22.7109375" style="1" customWidth="1"/>
    <col min="765" max="765" width="13.85546875" style="1" customWidth="1"/>
    <col min="766" max="766" width="11" style="1" customWidth="1"/>
    <col min="767" max="767" width="11.28515625" style="1" customWidth="1"/>
    <col min="768" max="1008" width="9.140625" style="1"/>
    <col min="1009" max="1009" width="4.7109375" style="1" customWidth="1"/>
    <col min="1010" max="1010" width="30.140625" style="1" customWidth="1"/>
    <col min="1011" max="1011" width="5.85546875" style="1" customWidth="1"/>
    <col min="1012" max="1012" width="6.85546875" style="1" customWidth="1"/>
    <col min="1013" max="1013" width="9.7109375" style="1" customWidth="1"/>
    <col min="1014" max="1015" width="9.85546875" style="1" customWidth="1"/>
    <col min="1016" max="1016" width="6" style="1" customWidth="1"/>
    <col min="1017" max="1017" width="13.140625" style="1" customWidth="1"/>
    <col min="1018" max="1018" width="15.42578125" style="1" customWidth="1"/>
    <col min="1019" max="1019" width="14.28515625" style="1" customWidth="1"/>
    <col min="1020" max="1020" width="22.7109375" style="1" customWidth="1"/>
    <col min="1021" max="1021" width="13.85546875" style="1" customWidth="1"/>
    <col min="1022" max="1022" width="11" style="1" customWidth="1"/>
    <col min="1023" max="1023" width="11.28515625" style="1" customWidth="1"/>
    <col min="1024" max="1264" width="9.140625" style="1"/>
    <col min="1265" max="1265" width="4.7109375" style="1" customWidth="1"/>
    <col min="1266" max="1266" width="30.140625" style="1" customWidth="1"/>
    <col min="1267" max="1267" width="5.85546875" style="1" customWidth="1"/>
    <col min="1268" max="1268" width="6.85546875" style="1" customWidth="1"/>
    <col min="1269" max="1269" width="9.7109375" style="1" customWidth="1"/>
    <col min="1270" max="1271" width="9.85546875" style="1" customWidth="1"/>
    <col min="1272" max="1272" width="6" style="1" customWidth="1"/>
    <col min="1273" max="1273" width="13.140625" style="1" customWidth="1"/>
    <col min="1274" max="1274" width="15.42578125" style="1" customWidth="1"/>
    <col min="1275" max="1275" width="14.28515625" style="1" customWidth="1"/>
    <col min="1276" max="1276" width="22.7109375" style="1" customWidth="1"/>
    <col min="1277" max="1277" width="13.85546875" style="1" customWidth="1"/>
    <col min="1278" max="1278" width="11" style="1" customWidth="1"/>
    <col min="1279" max="1279" width="11.28515625" style="1" customWidth="1"/>
    <col min="1280" max="1520" width="9.140625" style="1"/>
    <col min="1521" max="1521" width="4.7109375" style="1" customWidth="1"/>
    <col min="1522" max="1522" width="30.140625" style="1" customWidth="1"/>
    <col min="1523" max="1523" width="5.85546875" style="1" customWidth="1"/>
    <col min="1524" max="1524" width="6.85546875" style="1" customWidth="1"/>
    <col min="1525" max="1525" width="9.7109375" style="1" customWidth="1"/>
    <col min="1526" max="1527" width="9.85546875" style="1" customWidth="1"/>
    <col min="1528" max="1528" width="6" style="1" customWidth="1"/>
    <col min="1529" max="1529" width="13.140625" style="1" customWidth="1"/>
    <col min="1530" max="1530" width="15.42578125" style="1" customWidth="1"/>
    <col min="1531" max="1531" width="14.28515625" style="1" customWidth="1"/>
    <col min="1532" max="1532" width="22.7109375" style="1" customWidth="1"/>
    <col min="1533" max="1533" width="13.85546875" style="1" customWidth="1"/>
    <col min="1534" max="1534" width="11" style="1" customWidth="1"/>
    <col min="1535" max="1535" width="11.28515625" style="1" customWidth="1"/>
    <col min="1536" max="1776" width="9.140625" style="1"/>
    <col min="1777" max="1777" width="4.7109375" style="1" customWidth="1"/>
    <col min="1778" max="1778" width="30.140625" style="1" customWidth="1"/>
    <col min="1779" max="1779" width="5.85546875" style="1" customWidth="1"/>
    <col min="1780" max="1780" width="6.85546875" style="1" customWidth="1"/>
    <col min="1781" max="1781" width="9.7109375" style="1" customWidth="1"/>
    <col min="1782" max="1783" width="9.85546875" style="1" customWidth="1"/>
    <col min="1784" max="1784" width="6" style="1" customWidth="1"/>
    <col min="1785" max="1785" width="13.140625" style="1" customWidth="1"/>
    <col min="1786" max="1786" width="15.42578125" style="1" customWidth="1"/>
    <col min="1787" max="1787" width="14.28515625" style="1" customWidth="1"/>
    <col min="1788" max="1788" width="22.7109375" style="1" customWidth="1"/>
    <col min="1789" max="1789" width="13.85546875" style="1" customWidth="1"/>
    <col min="1790" max="1790" width="11" style="1" customWidth="1"/>
    <col min="1791" max="1791" width="11.28515625" style="1" customWidth="1"/>
    <col min="1792" max="2032" width="9.140625" style="1"/>
    <col min="2033" max="2033" width="4.7109375" style="1" customWidth="1"/>
    <col min="2034" max="2034" width="30.140625" style="1" customWidth="1"/>
    <col min="2035" max="2035" width="5.85546875" style="1" customWidth="1"/>
    <col min="2036" max="2036" width="6.85546875" style="1" customWidth="1"/>
    <col min="2037" max="2037" width="9.7109375" style="1" customWidth="1"/>
    <col min="2038" max="2039" width="9.85546875" style="1" customWidth="1"/>
    <col min="2040" max="2040" width="6" style="1" customWidth="1"/>
    <col min="2041" max="2041" width="13.140625" style="1" customWidth="1"/>
    <col min="2042" max="2042" width="15.42578125" style="1" customWidth="1"/>
    <col min="2043" max="2043" width="14.28515625" style="1" customWidth="1"/>
    <col min="2044" max="2044" width="22.7109375" style="1" customWidth="1"/>
    <col min="2045" max="2045" width="13.85546875" style="1" customWidth="1"/>
    <col min="2046" max="2046" width="11" style="1" customWidth="1"/>
    <col min="2047" max="2047" width="11.28515625" style="1" customWidth="1"/>
    <col min="2048" max="2288" width="9.140625" style="1"/>
    <col min="2289" max="2289" width="4.7109375" style="1" customWidth="1"/>
    <col min="2290" max="2290" width="30.140625" style="1" customWidth="1"/>
    <col min="2291" max="2291" width="5.85546875" style="1" customWidth="1"/>
    <col min="2292" max="2292" width="6.85546875" style="1" customWidth="1"/>
    <col min="2293" max="2293" width="9.7109375" style="1" customWidth="1"/>
    <col min="2294" max="2295" width="9.85546875" style="1" customWidth="1"/>
    <col min="2296" max="2296" width="6" style="1" customWidth="1"/>
    <col min="2297" max="2297" width="13.140625" style="1" customWidth="1"/>
    <col min="2298" max="2298" width="15.42578125" style="1" customWidth="1"/>
    <col min="2299" max="2299" width="14.28515625" style="1" customWidth="1"/>
    <col min="2300" max="2300" width="22.7109375" style="1" customWidth="1"/>
    <col min="2301" max="2301" width="13.85546875" style="1" customWidth="1"/>
    <col min="2302" max="2302" width="11" style="1" customWidth="1"/>
    <col min="2303" max="2303" width="11.28515625" style="1" customWidth="1"/>
    <col min="2304" max="2544" width="9.140625" style="1"/>
    <col min="2545" max="2545" width="4.7109375" style="1" customWidth="1"/>
    <col min="2546" max="2546" width="30.140625" style="1" customWidth="1"/>
    <col min="2547" max="2547" width="5.85546875" style="1" customWidth="1"/>
    <col min="2548" max="2548" width="6.85546875" style="1" customWidth="1"/>
    <col min="2549" max="2549" width="9.7109375" style="1" customWidth="1"/>
    <col min="2550" max="2551" width="9.85546875" style="1" customWidth="1"/>
    <col min="2552" max="2552" width="6" style="1" customWidth="1"/>
    <col min="2553" max="2553" width="13.140625" style="1" customWidth="1"/>
    <col min="2554" max="2554" width="15.42578125" style="1" customWidth="1"/>
    <col min="2555" max="2555" width="14.28515625" style="1" customWidth="1"/>
    <col min="2556" max="2556" width="22.7109375" style="1" customWidth="1"/>
    <col min="2557" max="2557" width="13.85546875" style="1" customWidth="1"/>
    <col min="2558" max="2558" width="11" style="1" customWidth="1"/>
    <col min="2559" max="2559" width="11.28515625" style="1" customWidth="1"/>
    <col min="2560" max="2800" width="9.140625" style="1"/>
    <col min="2801" max="2801" width="4.7109375" style="1" customWidth="1"/>
    <col min="2802" max="2802" width="30.140625" style="1" customWidth="1"/>
    <col min="2803" max="2803" width="5.85546875" style="1" customWidth="1"/>
    <col min="2804" max="2804" width="6.85546875" style="1" customWidth="1"/>
    <col min="2805" max="2805" width="9.7109375" style="1" customWidth="1"/>
    <col min="2806" max="2807" width="9.85546875" style="1" customWidth="1"/>
    <col min="2808" max="2808" width="6" style="1" customWidth="1"/>
    <col min="2809" max="2809" width="13.140625" style="1" customWidth="1"/>
    <col min="2810" max="2810" width="15.42578125" style="1" customWidth="1"/>
    <col min="2811" max="2811" width="14.28515625" style="1" customWidth="1"/>
    <col min="2812" max="2812" width="22.7109375" style="1" customWidth="1"/>
    <col min="2813" max="2813" width="13.85546875" style="1" customWidth="1"/>
    <col min="2814" max="2814" width="11" style="1" customWidth="1"/>
    <col min="2815" max="2815" width="11.28515625" style="1" customWidth="1"/>
    <col min="2816" max="3056" width="9.140625" style="1"/>
    <col min="3057" max="3057" width="4.7109375" style="1" customWidth="1"/>
    <col min="3058" max="3058" width="30.140625" style="1" customWidth="1"/>
    <col min="3059" max="3059" width="5.85546875" style="1" customWidth="1"/>
    <col min="3060" max="3060" width="6.85546875" style="1" customWidth="1"/>
    <col min="3061" max="3061" width="9.7109375" style="1" customWidth="1"/>
    <col min="3062" max="3063" width="9.85546875" style="1" customWidth="1"/>
    <col min="3064" max="3064" width="6" style="1" customWidth="1"/>
    <col min="3065" max="3065" width="13.140625" style="1" customWidth="1"/>
    <col min="3066" max="3066" width="15.42578125" style="1" customWidth="1"/>
    <col min="3067" max="3067" width="14.28515625" style="1" customWidth="1"/>
    <col min="3068" max="3068" width="22.7109375" style="1" customWidth="1"/>
    <col min="3069" max="3069" width="13.85546875" style="1" customWidth="1"/>
    <col min="3070" max="3070" width="11" style="1" customWidth="1"/>
    <col min="3071" max="3071" width="11.28515625" style="1" customWidth="1"/>
    <col min="3072" max="3312" width="9.140625" style="1"/>
    <col min="3313" max="3313" width="4.7109375" style="1" customWidth="1"/>
    <col min="3314" max="3314" width="30.140625" style="1" customWidth="1"/>
    <col min="3315" max="3315" width="5.85546875" style="1" customWidth="1"/>
    <col min="3316" max="3316" width="6.85546875" style="1" customWidth="1"/>
    <col min="3317" max="3317" width="9.7109375" style="1" customWidth="1"/>
    <col min="3318" max="3319" width="9.85546875" style="1" customWidth="1"/>
    <col min="3320" max="3320" width="6" style="1" customWidth="1"/>
    <col min="3321" max="3321" width="13.140625" style="1" customWidth="1"/>
    <col min="3322" max="3322" width="15.42578125" style="1" customWidth="1"/>
    <col min="3323" max="3323" width="14.28515625" style="1" customWidth="1"/>
    <col min="3324" max="3324" width="22.7109375" style="1" customWidth="1"/>
    <col min="3325" max="3325" width="13.85546875" style="1" customWidth="1"/>
    <col min="3326" max="3326" width="11" style="1" customWidth="1"/>
    <col min="3327" max="3327" width="11.28515625" style="1" customWidth="1"/>
    <col min="3328" max="3568" width="9.140625" style="1"/>
    <col min="3569" max="3569" width="4.7109375" style="1" customWidth="1"/>
    <col min="3570" max="3570" width="30.140625" style="1" customWidth="1"/>
    <col min="3571" max="3571" width="5.85546875" style="1" customWidth="1"/>
    <col min="3572" max="3572" width="6.85546875" style="1" customWidth="1"/>
    <col min="3573" max="3573" width="9.7109375" style="1" customWidth="1"/>
    <col min="3574" max="3575" width="9.85546875" style="1" customWidth="1"/>
    <col min="3576" max="3576" width="6" style="1" customWidth="1"/>
    <col min="3577" max="3577" width="13.140625" style="1" customWidth="1"/>
    <col min="3578" max="3578" width="15.42578125" style="1" customWidth="1"/>
    <col min="3579" max="3579" width="14.28515625" style="1" customWidth="1"/>
    <col min="3580" max="3580" width="22.7109375" style="1" customWidth="1"/>
    <col min="3581" max="3581" width="13.85546875" style="1" customWidth="1"/>
    <col min="3582" max="3582" width="11" style="1" customWidth="1"/>
    <col min="3583" max="3583" width="11.28515625" style="1" customWidth="1"/>
    <col min="3584" max="3824" width="9.140625" style="1"/>
    <col min="3825" max="3825" width="4.7109375" style="1" customWidth="1"/>
    <col min="3826" max="3826" width="30.140625" style="1" customWidth="1"/>
    <col min="3827" max="3827" width="5.85546875" style="1" customWidth="1"/>
    <col min="3828" max="3828" width="6.85546875" style="1" customWidth="1"/>
    <col min="3829" max="3829" width="9.7109375" style="1" customWidth="1"/>
    <col min="3830" max="3831" width="9.85546875" style="1" customWidth="1"/>
    <col min="3832" max="3832" width="6" style="1" customWidth="1"/>
    <col min="3833" max="3833" width="13.140625" style="1" customWidth="1"/>
    <col min="3834" max="3834" width="15.42578125" style="1" customWidth="1"/>
    <col min="3835" max="3835" width="14.28515625" style="1" customWidth="1"/>
    <col min="3836" max="3836" width="22.7109375" style="1" customWidth="1"/>
    <col min="3837" max="3837" width="13.85546875" style="1" customWidth="1"/>
    <col min="3838" max="3838" width="11" style="1" customWidth="1"/>
    <col min="3839" max="3839" width="11.28515625" style="1" customWidth="1"/>
    <col min="3840" max="4080" width="9.140625" style="1"/>
    <col min="4081" max="4081" width="4.7109375" style="1" customWidth="1"/>
    <col min="4082" max="4082" width="30.140625" style="1" customWidth="1"/>
    <col min="4083" max="4083" width="5.85546875" style="1" customWidth="1"/>
    <col min="4084" max="4084" width="6.85546875" style="1" customWidth="1"/>
    <col min="4085" max="4085" width="9.7109375" style="1" customWidth="1"/>
    <col min="4086" max="4087" width="9.85546875" style="1" customWidth="1"/>
    <col min="4088" max="4088" width="6" style="1" customWidth="1"/>
    <col min="4089" max="4089" width="13.140625" style="1" customWidth="1"/>
    <col min="4090" max="4090" width="15.42578125" style="1" customWidth="1"/>
    <col min="4091" max="4091" width="14.28515625" style="1" customWidth="1"/>
    <col min="4092" max="4092" width="22.7109375" style="1" customWidth="1"/>
    <col min="4093" max="4093" width="13.85546875" style="1" customWidth="1"/>
    <col min="4094" max="4094" width="11" style="1" customWidth="1"/>
    <col min="4095" max="4095" width="11.28515625" style="1" customWidth="1"/>
    <col min="4096" max="4336" width="9.140625" style="1"/>
    <col min="4337" max="4337" width="4.7109375" style="1" customWidth="1"/>
    <col min="4338" max="4338" width="30.140625" style="1" customWidth="1"/>
    <col min="4339" max="4339" width="5.85546875" style="1" customWidth="1"/>
    <col min="4340" max="4340" width="6.85546875" style="1" customWidth="1"/>
    <col min="4341" max="4341" width="9.7109375" style="1" customWidth="1"/>
    <col min="4342" max="4343" width="9.85546875" style="1" customWidth="1"/>
    <col min="4344" max="4344" width="6" style="1" customWidth="1"/>
    <col min="4345" max="4345" width="13.140625" style="1" customWidth="1"/>
    <col min="4346" max="4346" width="15.42578125" style="1" customWidth="1"/>
    <col min="4347" max="4347" width="14.28515625" style="1" customWidth="1"/>
    <col min="4348" max="4348" width="22.7109375" style="1" customWidth="1"/>
    <col min="4349" max="4349" width="13.85546875" style="1" customWidth="1"/>
    <col min="4350" max="4350" width="11" style="1" customWidth="1"/>
    <col min="4351" max="4351" width="11.28515625" style="1" customWidth="1"/>
    <col min="4352" max="4592" width="9.140625" style="1"/>
    <col min="4593" max="4593" width="4.7109375" style="1" customWidth="1"/>
    <col min="4594" max="4594" width="30.140625" style="1" customWidth="1"/>
    <col min="4595" max="4595" width="5.85546875" style="1" customWidth="1"/>
    <col min="4596" max="4596" width="6.85546875" style="1" customWidth="1"/>
    <col min="4597" max="4597" width="9.7109375" style="1" customWidth="1"/>
    <col min="4598" max="4599" width="9.85546875" style="1" customWidth="1"/>
    <col min="4600" max="4600" width="6" style="1" customWidth="1"/>
    <col min="4601" max="4601" width="13.140625" style="1" customWidth="1"/>
    <col min="4602" max="4602" width="15.42578125" style="1" customWidth="1"/>
    <col min="4603" max="4603" width="14.28515625" style="1" customWidth="1"/>
    <col min="4604" max="4604" width="22.7109375" style="1" customWidth="1"/>
    <col min="4605" max="4605" width="13.85546875" style="1" customWidth="1"/>
    <col min="4606" max="4606" width="11" style="1" customWidth="1"/>
    <col min="4607" max="4607" width="11.28515625" style="1" customWidth="1"/>
    <col min="4608" max="4848" width="9.140625" style="1"/>
    <col min="4849" max="4849" width="4.7109375" style="1" customWidth="1"/>
    <col min="4850" max="4850" width="30.140625" style="1" customWidth="1"/>
    <col min="4851" max="4851" width="5.85546875" style="1" customWidth="1"/>
    <col min="4852" max="4852" width="6.85546875" style="1" customWidth="1"/>
    <col min="4853" max="4853" width="9.7109375" style="1" customWidth="1"/>
    <col min="4854" max="4855" width="9.85546875" style="1" customWidth="1"/>
    <col min="4856" max="4856" width="6" style="1" customWidth="1"/>
    <col min="4857" max="4857" width="13.140625" style="1" customWidth="1"/>
    <col min="4858" max="4858" width="15.42578125" style="1" customWidth="1"/>
    <col min="4859" max="4859" width="14.28515625" style="1" customWidth="1"/>
    <col min="4860" max="4860" width="22.7109375" style="1" customWidth="1"/>
    <col min="4861" max="4861" width="13.85546875" style="1" customWidth="1"/>
    <col min="4862" max="4862" width="11" style="1" customWidth="1"/>
    <col min="4863" max="4863" width="11.28515625" style="1" customWidth="1"/>
    <col min="4864" max="5104" width="9.140625" style="1"/>
    <col min="5105" max="5105" width="4.7109375" style="1" customWidth="1"/>
    <col min="5106" max="5106" width="30.140625" style="1" customWidth="1"/>
    <col min="5107" max="5107" width="5.85546875" style="1" customWidth="1"/>
    <col min="5108" max="5108" width="6.85546875" style="1" customWidth="1"/>
    <col min="5109" max="5109" width="9.7109375" style="1" customWidth="1"/>
    <col min="5110" max="5111" width="9.85546875" style="1" customWidth="1"/>
    <col min="5112" max="5112" width="6" style="1" customWidth="1"/>
    <col min="5113" max="5113" width="13.140625" style="1" customWidth="1"/>
    <col min="5114" max="5114" width="15.42578125" style="1" customWidth="1"/>
    <col min="5115" max="5115" width="14.28515625" style="1" customWidth="1"/>
    <col min="5116" max="5116" width="22.7109375" style="1" customWidth="1"/>
    <col min="5117" max="5117" width="13.85546875" style="1" customWidth="1"/>
    <col min="5118" max="5118" width="11" style="1" customWidth="1"/>
    <col min="5119" max="5119" width="11.28515625" style="1" customWidth="1"/>
    <col min="5120" max="5360" width="9.140625" style="1"/>
    <col min="5361" max="5361" width="4.7109375" style="1" customWidth="1"/>
    <col min="5362" max="5362" width="30.140625" style="1" customWidth="1"/>
    <col min="5363" max="5363" width="5.85546875" style="1" customWidth="1"/>
    <col min="5364" max="5364" width="6.85546875" style="1" customWidth="1"/>
    <col min="5365" max="5365" width="9.7109375" style="1" customWidth="1"/>
    <col min="5366" max="5367" width="9.85546875" style="1" customWidth="1"/>
    <col min="5368" max="5368" width="6" style="1" customWidth="1"/>
    <col min="5369" max="5369" width="13.140625" style="1" customWidth="1"/>
    <col min="5370" max="5370" width="15.42578125" style="1" customWidth="1"/>
    <col min="5371" max="5371" width="14.28515625" style="1" customWidth="1"/>
    <col min="5372" max="5372" width="22.7109375" style="1" customWidth="1"/>
    <col min="5373" max="5373" width="13.85546875" style="1" customWidth="1"/>
    <col min="5374" max="5374" width="11" style="1" customWidth="1"/>
    <col min="5375" max="5375" width="11.28515625" style="1" customWidth="1"/>
    <col min="5376" max="5616" width="9.140625" style="1"/>
    <col min="5617" max="5617" width="4.7109375" style="1" customWidth="1"/>
    <col min="5618" max="5618" width="30.140625" style="1" customWidth="1"/>
    <col min="5619" max="5619" width="5.85546875" style="1" customWidth="1"/>
    <col min="5620" max="5620" width="6.85546875" style="1" customWidth="1"/>
    <col min="5621" max="5621" width="9.7109375" style="1" customWidth="1"/>
    <col min="5622" max="5623" width="9.85546875" style="1" customWidth="1"/>
    <col min="5624" max="5624" width="6" style="1" customWidth="1"/>
    <col min="5625" max="5625" width="13.140625" style="1" customWidth="1"/>
    <col min="5626" max="5626" width="15.42578125" style="1" customWidth="1"/>
    <col min="5627" max="5627" width="14.28515625" style="1" customWidth="1"/>
    <col min="5628" max="5628" width="22.7109375" style="1" customWidth="1"/>
    <col min="5629" max="5629" width="13.85546875" style="1" customWidth="1"/>
    <col min="5630" max="5630" width="11" style="1" customWidth="1"/>
    <col min="5631" max="5631" width="11.28515625" style="1" customWidth="1"/>
    <col min="5632" max="5872" width="9.140625" style="1"/>
    <col min="5873" max="5873" width="4.7109375" style="1" customWidth="1"/>
    <col min="5874" max="5874" width="30.140625" style="1" customWidth="1"/>
    <col min="5875" max="5875" width="5.85546875" style="1" customWidth="1"/>
    <col min="5876" max="5876" width="6.85546875" style="1" customWidth="1"/>
    <col min="5877" max="5877" width="9.7109375" style="1" customWidth="1"/>
    <col min="5878" max="5879" width="9.85546875" style="1" customWidth="1"/>
    <col min="5880" max="5880" width="6" style="1" customWidth="1"/>
    <col min="5881" max="5881" width="13.140625" style="1" customWidth="1"/>
    <col min="5882" max="5882" width="15.42578125" style="1" customWidth="1"/>
    <col min="5883" max="5883" width="14.28515625" style="1" customWidth="1"/>
    <col min="5884" max="5884" width="22.7109375" style="1" customWidth="1"/>
    <col min="5885" max="5885" width="13.85546875" style="1" customWidth="1"/>
    <col min="5886" max="5886" width="11" style="1" customWidth="1"/>
    <col min="5887" max="5887" width="11.28515625" style="1" customWidth="1"/>
    <col min="5888" max="6128" width="9.140625" style="1"/>
    <col min="6129" max="6129" width="4.7109375" style="1" customWidth="1"/>
    <col min="6130" max="6130" width="30.140625" style="1" customWidth="1"/>
    <col min="6131" max="6131" width="5.85546875" style="1" customWidth="1"/>
    <col min="6132" max="6132" width="6.85546875" style="1" customWidth="1"/>
    <col min="6133" max="6133" width="9.7109375" style="1" customWidth="1"/>
    <col min="6134" max="6135" width="9.85546875" style="1" customWidth="1"/>
    <col min="6136" max="6136" width="6" style="1" customWidth="1"/>
    <col min="6137" max="6137" width="13.140625" style="1" customWidth="1"/>
    <col min="6138" max="6138" width="15.42578125" style="1" customWidth="1"/>
    <col min="6139" max="6139" width="14.28515625" style="1" customWidth="1"/>
    <col min="6140" max="6140" width="22.7109375" style="1" customWidth="1"/>
    <col min="6141" max="6141" width="13.85546875" style="1" customWidth="1"/>
    <col min="6142" max="6142" width="11" style="1" customWidth="1"/>
    <col min="6143" max="6143" width="11.28515625" style="1" customWidth="1"/>
    <col min="6144" max="6384" width="9.140625" style="1"/>
    <col min="6385" max="6385" width="4.7109375" style="1" customWidth="1"/>
    <col min="6386" max="6386" width="30.140625" style="1" customWidth="1"/>
    <col min="6387" max="6387" width="5.85546875" style="1" customWidth="1"/>
    <col min="6388" max="6388" width="6.85546875" style="1" customWidth="1"/>
    <col min="6389" max="6389" width="9.7109375" style="1" customWidth="1"/>
    <col min="6390" max="6391" width="9.85546875" style="1" customWidth="1"/>
    <col min="6392" max="6392" width="6" style="1" customWidth="1"/>
    <col min="6393" max="6393" width="13.140625" style="1" customWidth="1"/>
    <col min="6394" max="6394" width="15.42578125" style="1" customWidth="1"/>
    <col min="6395" max="6395" width="14.28515625" style="1" customWidth="1"/>
    <col min="6396" max="6396" width="22.7109375" style="1" customWidth="1"/>
    <col min="6397" max="6397" width="13.85546875" style="1" customWidth="1"/>
    <col min="6398" max="6398" width="11" style="1" customWidth="1"/>
    <col min="6399" max="6399" width="11.28515625" style="1" customWidth="1"/>
    <col min="6400" max="6640" width="9.140625" style="1"/>
    <col min="6641" max="6641" width="4.7109375" style="1" customWidth="1"/>
    <col min="6642" max="6642" width="30.140625" style="1" customWidth="1"/>
    <col min="6643" max="6643" width="5.85546875" style="1" customWidth="1"/>
    <col min="6644" max="6644" width="6.85546875" style="1" customWidth="1"/>
    <col min="6645" max="6645" width="9.7109375" style="1" customWidth="1"/>
    <col min="6646" max="6647" width="9.85546875" style="1" customWidth="1"/>
    <col min="6648" max="6648" width="6" style="1" customWidth="1"/>
    <col min="6649" max="6649" width="13.140625" style="1" customWidth="1"/>
    <col min="6650" max="6650" width="15.42578125" style="1" customWidth="1"/>
    <col min="6651" max="6651" width="14.28515625" style="1" customWidth="1"/>
    <col min="6652" max="6652" width="22.7109375" style="1" customWidth="1"/>
    <col min="6653" max="6653" width="13.85546875" style="1" customWidth="1"/>
    <col min="6654" max="6654" width="11" style="1" customWidth="1"/>
    <col min="6655" max="6655" width="11.28515625" style="1" customWidth="1"/>
    <col min="6656" max="6896" width="9.140625" style="1"/>
    <col min="6897" max="6897" width="4.7109375" style="1" customWidth="1"/>
    <col min="6898" max="6898" width="30.140625" style="1" customWidth="1"/>
    <col min="6899" max="6899" width="5.85546875" style="1" customWidth="1"/>
    <col min="6900" max="6900" width="6.85546875" style="1" customWidth="1"/>
    <col min="6901" max="6901" width="9.7109375" style="1" customWidth="1"/>
    <col min="6902" max="6903" width="9.85546875" style="1" customWidth="1"/>
    <col min="6904" max="6904" width="6" style="1" customWidth="1"/>
    <col min="6905" max="6905" width="13.140625" style="1" customWidth="1"/>
    <col min="6906" max="6906" width="15.42578125" style="1" customWidth="1"/>
    <col min="6907" max="6907" width="14.28515625" style="1" customWidth="1"/>
    <col min="6908" max="6908" width="22.7109375" style="1" customWidth="1"/>
    <col min="6909" max="6909" width="13.85546875" style="1" customWidth="1"/>
    <col min="6910" max="6910" width="11" style="1" customWidth="1"/>
    <col min="6911" max="6911" width="11.28515625" style="1" customWidth="1"/>
    <col min="6912" max="7152" width="9.140625" style="1"/>
    <col min="7153" max="7153" width="4.7109375" style="1" customWidth="1"/>
    <col min="7154" max="7154" width="30.140625" style="1" customWidth="1"/>
    <col min="7155" max="7155" width="5.85546875" style="1" customWidth="1"/>
    <col min="7156" max="7156" width="6.85546875" style="1" customWidth="1"/>
    <col min="7157" max="7157" width="9.7109375" style="1" customWidth="1"/>
    <col min="7158" max="7159" width="9.85546875" style="1" customWidth="1"/>
    <col min="7160" max="7160" width="6" style="1" customWidth="1"/>
    <col min="7161" max="7161" width="13.140625" style="1" customWidth="1"/>
    <col min="7162" max="7162" width="15.42578125" style="1" customWidth="1"/>
    <col min="7163" max="7163" width="14.28515625" style="1" customWidth="1"/>
    <col min="7164" max="7164" width="22.7109375" style="1" customWidth="1"/>
    <col min="7165" max="7165" width="13.85546875" style="1" customWidth="1"/>
    <col min="7166" max="7166" width="11" style="1" customWidth="1"/>
    <col min="7167" max="7167" width="11.28515625" style="1" customWidth="1"/>
    <col min="7168" max="7408" width="9.140625" style="1"/>
    <col min="7409" max="7409" width="4.7109375" style="1" customWidth="1"/>
    <col min="7410" max="7410" width="30.140625" style="1" customWidth="1"/>
    <col min="7411" max="7411" width="5.85546875" style="1" customWidth="1"/>
    <col min="7412" max="7412" width="6.85546875" style="1" customWidth="1"/>
    <col min="7413" max="7413" width="9.7109375" style="1" customWidth="1"/>
    <col min="7414" max="7415" width="9.85546875" style="1" customWidth="1"/>
    <col min="7416" max="7416" width="6" style="1" customWidth="1"/>
    <col min="7417" max="7417" width="13.140625" style="1" customWidth="1"/>
    <col min="7418" max="7418" width="15.42578125" style="1" customWidth="1"/>
    <col min="7419" max="7419" width="14.28515625" style="1" customWidth="1"/>
    <col min="7420" max="7420" width="22.7109375" style="1" customWidth="1"/>
    <col min="7421" max="7421" width="13.85546875" style="1" customWidth="1"/>
    <col min="7422" max="7422" width="11" style="1" customWidth="1"/>
    <col min="7423" max="7423" width="11.28515625" style="1" customWidth="1"/>
    <col min="7424" max="7664" width="9.140625" style="1"/>
    <col min="7665" max="7665" width="4.7109375" style="1" customWidth="1"/>
    <col min="7666" max="7666" width="30.140625" style="1" customWidth="1"/>
    <col min="7667" max="7667" width="5.85546875" style="1" customWidth="1"/>
    <col min="7668" max="7668" width="6.85546875" style="1" customWidth="1"/>
    <col min="7669" max="7669" width="9.7109375" style="1" customWidth="1"/>
    <col min="7670" max="7671" width="9.85546875" style="1" customWidth="1"/>
    <col min="7672" max="7672" width="6" style="1" customWidth="1"/>
    <col min="7673" max="7673" width="13.140625" style="1" customWidth="1"/>
    <col min="7674" max="7674" width="15.42578125" style="1" customWidth="1"/>
    <col min="7675" max="7675" width="14.28515625" style="1" customWidth="1"/>
    <col min="7676" max="7676" width="22.7109375" style="1" customWidth="1"/>
    <col min="7677" max="7677" width="13.85546875" style="1" customWidth="1"/>
    <col min="7678" max="7678" width="11" style="1" customWidth="1"/>
    <col min="7679" max="7679" width="11.28515625" style="1" customWidth="1"/>
    <col min="7680" max="7920" width="9.140625" style="1"/>
    <col min="7921" max="7921" width="4.7109375" style="1" customWidth="1"/>
    <col min="7922" max="7922" width="30.140625" style="1" customWidth="1"/>
    <col min="7923" max="7923" width="5.85546875" style="1" customWidth="1"/>
    <col min="7924" max="7924" width="6.85546875" style="1" customWidth="1"/>
    <col min="7925" max="7925" width="9.7109375" style="1" customWidth="1"/>
    <col min="7926" max="7927" width="9.85546875" style="1" customWidth="1"/>
    <col min="7928" max="7928" width="6" style="1" customWidth="1"/>
    <col min="7929" max="7929" width="13.140625" style="1" customWidth="1"/>
    <col min="7930" max="7930" width="15.42578125" style="1" customWidth="1"/>
    <col min="7931" max="7931" width="14.28515625" style="1" customWidth="1"/>
    <col min="7932" max="7932" width="22.7109375" style="1" customWidth="1"/>
    <col min="7933" max="7933" width="13.85546875" style="1" customWidth="1"/>
    <col min="7934" max="7934" width="11" style="1" customWidth="1"/>
    <col min="7935" max="7935" width="11.28515625" style="1" customWidth="1"/>
    <col min="7936" max="8176" width="9.140625" style="1"/>
    <col min="8177" max="8177" width="4.7109375" style="1" customWidth="1"/>
    <col min="8178" max="8178" width="30.140625" style="1" customWidth="1"/>
    <col min="8179" max="8179" width="5.85546875" style="1" customWidth="1"/>
    <col min="8180" max="8180" width="6.85546875" style="1" customWidth="1"/>
    <col min="8181" max="8181" width="9.7109375" style="1" customWidth="1"/>
    <col min="8182" max="8183" width="9.85546875" style="1" customWidth="1"/>
    <col min="8184" max="8184" width="6" style="1" customWidth="1"/>
    <col min="8185" max="8185" width="13.140625" style="1" customWidth="1"/>
    <col min="8186" max="8186" width="15.42578125" style="1" customWidth="1"/>
    <col min="8187" max="8187" width="14.28515625" style="1" customWidth="1"/>
    <col min="8188" max="8188" width="22.7109375" style="1" customWidth="1"/>
    <col min="8189" max="8189" width="13.85546875" style="1" customWidth="1"/>
    <col min="8190" max="8190" width="11" style="1" customWidth="1"/>
    <col min="8191" max="8191" width="11.28515625" style="1" customWidth="1"/>
    <col min="8192" max="8432" width="9.140625" style="1"/>
    <col min="8433" max="8433" width="4.7109375" style="1" customWidth="1"/>
    <col min="8434" max="8434" width="30.140625" style="1" customWidth="1"/>
    <col min="8435" max="8435" width="5.85546875" style="1" customWidth="1"/>
    <col min="8436" max="8436" width="6.85546875" style="1" customWidth="1"/>
    <col min="8437" max="8437" width="9.7109375" style="1" customWidth="1"/>
    <col min="8438" max="8439" width="9.85546875" style="1" customWidth="1"/>
    <col min="8440" max="8440" width="6" style="1" customWidth="1"/>
    <col min="8441" max="8441" width="13.140625" style="1" customWidth="1"/>
    <col min="8442" max="8442" width="15.42578125" style="1" customWidth="1"/>
    <col min="8443" max="8443" width="14.28515625" style="1" customWidth="1"/>
    <col min="8444" max="8444" width="22.7109375" style="1" customWidth="1"/>
    <col min="8445" max="8445" width="13.85546875" style="1" customWidth="1"/>
    <col min="8446" max="8446" width="11" style="1" customWidth="1"/>
    <col min="8447" max="8447" width="11.28515625" style="1" customWidth="1"/>
    <col min="8448" max="8688" width="9.140625" style="1"/>
    <col min="8689" max="8689" width="4.7109375" style="1" customWidth="1"/>
    <col min="8690" max="8690" width="30.140625" style="1" customWidth="1"/>
    <col min="8691" max="8691" width="5.85546875" style="1" customWidth="1"/>
    <col min="8692" max="8692" width="6.85546875" style="1" customWidth="1"/>
    <col min="8693" max="8693" width="9.7109375" style="1" customWidth="1"/>
    <col min="8694" max="8695" width="9.85546875" style="1" customWidth="1"/>
    <col min="8696" max="8696" width="6" style="1" customWidth="1"/>
    <col min="8697" max="8697" width="13.140625" style="1" customWidth="1"/>
    <col min="8698" max="8698" width="15.42578125" style="1" customWidth="1"/>
    <col min="8699" max="8699" width="14.28515625" style="1" customWidth="1"/>
    <col min="8700" max="8700" width="22.7109375" style="1" customWidth="1"/>
    <col min="8701" max="8701" width="13.85546875" style="1" customWidth="1"/>
    <col min="8702" max="8702" width="11" style="1" customWidth="1"/>
    <col min="8703" max="8703" width="11.28515625" style="1" customWidth="1"/>
    <col min="8704" max="8944" width="9.140625" style="1"/>
    <col min="8945" max="8945" width="4.7109375" style="1" customWidth="1"/>
    <col min="8946" max="8946" width="30.140625" style="1" customWidth="1"/>
    <col min="8947" max="8947" width="5.85546875" style="1" customWidth="1"/>
    <col min="8948" max="8948" width="6.85546875" style="1" customWidth="1"/>
    <col min="8949" max="8949" width="9.7109375" style="1" customWidth="1"/>
    <col min="8950" max="8951" width="9.85546875" style="1" customWidth="1"/>
    <col min="8952" max="8952" width="6" style="1" customWidth="1"/>
    <col min="8953" max="8953" width="13.140625" style="1" customWidth="1"/>
    <col min="8954" max="8954" width="15.42578125" style="1" customWidth="1"/>
    <col min="8955" max="8955" width="14.28515625" style="1" customWidth="1"/>
    <col min="8956" max="8956" width="22.7109375" style="1" customWidth="1"/>
    <col min="8957" max="8957" width="13.85546875" style="1" customWidth="1"/>
    <col min="8958" max="8958" width="11" style="1" customWidth="1"/>
    <col min="8959" max="8959" width="11.28515625" style="1" customWidth="1"/>
    <col min="8960" max="9200" width="9.140625" style="1"/>
    <col min="9201" max="9201" width="4.7109375" style="1" customWidth="1"/>
    <col min="9202" max="9202" width="30.140625" style="1" customWidth="1"/>
    <col min="9203" max="9203" width="5.85546875" style="1" customWidth="1"/>
    <col min="9204" max="9204" width="6.85546875" style="1" customWidth="1"/>
    <col min="9205" max="9205" width="9.7109375" style="1" customWidth="1"/>
    <col min="9206" max="9207" width="9.85546875" style="1" customWidth="1"/>
    <col min="9208" max="9208" width="6" style="1" customWidth="1"/>
    <col min="9209" max="9209" width="13.140625" style="1" customWidth="1"/>
    <col min="9210" max="9210" width="15.42578125" style="1" customWidth="1"/>
    <col min="9211" max="9211" width="14.28515625" style="1" customWidth="1"/>
    <col min="9212" max="9212" width="22.7109375" style="1" customWidth="1"/>
    <col min="9213" max="9213" width="13.85546875" style="1" customWidth="1"/>
    <col min="9214" max="9214" width="11" style="1" customWidth="1"/>
    <col min="9215" max="9215" width="11.28515625" style="1" customWidth="1"/>
    <col min="9216" max="9456" width="9.140625" style="1"/>
    <col min="9457" max="9457" width="4.7109375" style="1" customWidth="1"/>
    <col min="9458" max="9458" width="30.140625" style="1" customWidth="1"/>
    <col min="9459" max="9459" width="5.85546875" style="1" customWidth="1"/>
    <col min="9460" max="9460" width="6.85546875" style="1" customWidth="1"/>
    <col min="9461" max="9461" width="9.7109375" style="1" customWidth="1"/>
    <col min="9462" max="9463" width="9.85546875" style="1" customWidth="1"/>
    <col min="9464" max="9464" width="6" style="1" customWidth="1"/>
    <col min="9465" max="9465" width="13.140625" style="1" customWidth="1"/>
    <col min="9466" max="9466" width="15.42578125" style="1" customWidth="1"/>
    <col min="9467" max="9467" width="14.28515625" style="1" customWidth="1"/>
    <col min="9468" max="9468" width="22.7109375" style="1" customWidth="1"/>
    <col min="9469" max="9469" width="13.85546875" style="1" customWidth="1"/>
    <col min="9470" max="9470" width="11" style="1" customWidth="1"/>
    <col min="9471" max="9471" width="11.28515625" style="1" customWidth="1"/>
    <col min="9472" max="9712" width="9.140625" style="1"/>
    <col min="9713" max="9713" width="4.7109375" style="1" customWidth="1"/>
    <col min="9714" max="9714" width="30.140625" style="1" customWidth="1"/>
    <col min="9715" max="9715" width="5.85546875" style="1" customWidth="1"/>
    <col min="9716" max="9716" width="6.85546875" style="1" customWidth="1"/>
    <col min="9717" max="9717" width="9.7109375" style="1" customWidth="1"/>
    <col min="9718" max="9719" width="9.85546875" style="1" customWidth="1"/>
    <col min="9720" max="9720" width="6" style="1" customWidth="1"/>
    <col min="9721" max="9721" width="13.140625" style="1" customWidth="1"/>
    <col min="9722" max="9722" width="15.42578125" style="1" customWidth="1"/>
    <col min="9723" max="9723" width="14.28515625" style="1" customWidth="1"/>
    <col min="9724" max="9724" width="22.7109375" style="1" customWidth="1"/>
    <col min="9725" max="9725" width="13.85546875" style="1" customWidth="1"/>
    <col min="9726" max="9726" width="11" style="1" customWidth="1"/>
    <col min="9727" max="9727" width="11.28515625" style="1" customWidth="1"/>
    <col min="9728" max="9968" width="9.140625" style="1"/>
    <col min="9969" max="9969" width="4.7109375" style="1" customWidth="1"/>
    <col min="9970" max="9970" width="30.140625" style="1" customWidth="1"/>
    <col min="9971" max="9971" width="5.85546875" style="1" customWidth="1"/>
    <col min="9972" max="9972" width="6.85546875" style="1" customWidth="1"/>
    <col min="9973" max="9973" width="9.7109375" style="1" customWidth="1"/>
    <col min="9974" max="9975" width="9.85546875" style="1" customWidth="1"/>
    <col min="9976" max="9976" width="6" style="1" customWidth="1"/>
    <col min="9977" max="9977" width="13.140625" style="1" customWidth="1"/>
    <col min="9978" max="9978" width="15.42578125" style="1" customWidth="1"/>
    <col min="9979" max="9979" width="14.28515625" style="1" customWidth="1"/>
    <col min="9980" max="9980" width="22.7109375" style="1" customWidth="1"/>
    <col min="9981" max="9981" width="13.85546875" style="1" customWidth="1"/>
    <col min="9982" max="9982" width="11" style="1" customWidth="1"/>
    <col min="9983" max="9983" width="11.28515625" style="1" customWidth="1"/>
    <col min="9984" max="10224" width="9.140625" style="1"/>
    <col min="10225" max="10225" width="4.7109375" style="1" customWidth="1"/>
    <col min="10226" max="10226" width="30.140625" style="1" customWidth="1"/>
    <col min="10227" max="10227" width="5.85546875" style="1" customWidth="1"/>
    <col min="10228" max="10228" width="6.85546875" style="1" customWidth="1"/>
    <col min="10229" max="10229" width="9.7109375" style="1" customWidth="1"/>
    <col min="10230" max="10231" width="9.85546875" style="1" customWidth="1"/>
    <col min="10232" max="10232" width="6" style="1" customWidth="1"/>
    <col min="10233" max="10233" width="13.140625" style="1" customWidth="1"/>
    <col min="10234" max="10234" width="15.42578125" style="1" customWidth="1"/>
    <col min="10235" max="10235" width="14.28515625" style="1" customWidth="1"/>
    <col min="10236" max="10236" width="22.7109375" style="1" customWidth="1"/>
    <col min="10237" max="10237" width="13.85546875" style="1" customWidth="1"/>
    <col min="10238" max="10238" width="11" style="1" customWidth="1"/>
    <col min="10239" max="10239" width="11.28515625" style="1" customWidth="1"/>
    <col min="10240" max="10480" width="9.140625" style="1"/>
    <col min="10481" max="10481" width="4.7109375" style="1" customWidth="1"/>
    <col min="10482" max="10482" width="30.140625" style="1" customWidth="1"/>
    <col min="10483" max="10483" width="5.85546875" style="1" customWidth="1"/>
    <col min="10484" max="10484" width="6.85546875" style="1" customWidth="1"/>
    <col min="10485" max="10485" width="9.7109375" style="1" customWidth="1"/>
    <col min="10486" max="10487" width="9.85546875" style="1" customWidth="1"/>
    <col min="10488" max="10488" width="6" style="1" customWidth="1"/>
    <col min="10489" max="10489" width="13.140625" style="1" customWidth="1"/>
    <col min="10490" max="10490" width="15.42578125" style="1" customWidth="1"/>
    <col min="10491" max="10491" width="14.28515625" style="1" customWidth="1"/>
    <col min="10492" max="10492" width="22.7109375" style="1" customWidth="1"/>
    <col min="10493" max="10493" width="13.85546875" style="1" customWidth="1"/>
    <col min="10494" max="10494" width="11" style="1" customWidth="1"/>
    <col min="10495" max="10495" width="11.28515625" style="1" customWidth="1"/>
    <col min="10496" max="10736" width="9.140625" style="1"/>
    <col min="10737" max="10737" width="4.7109375" style="1" customWidth="1"/>
    <col min="10738" max="10738" width="30.140625" style="1" customWidth="1"/>
    <col min="10739" max="10739" width="5.85546875" style="1" customWidth="1"/>
    <col min="10740" max="10740" width="6.85546875" style="1" customWidth="1"/>
    <col min="10741" max="10741" width="9.7109375" style="1" customWidth="1"/>
    <col min="10742" max="10743" width="9.85546875" style="1" customWidth="1"/>
    <col min="10744" max="10744" width="6" style="1" customWidth="1"/>
    <col min="10745" max="10745" width="13.140625" style="1" customWidth="1"/>
    <col min="10746" max="10746" width="15.42578125" style="1" customWidth="1"/>
    <col min="10747" max="10747" width="14.28515625" style="1" customWidth="1"/>
    <col min="10748" max="10748" width="22.7109375" style="1" customWidth="1"/>
    <col min="10749" max="10749" width="13.85546875" style="1" customWidth="1"/>
    <col min="10750" max="10750" width="11" style="1" customWidth="1"/>
    <col min="10751" max="10751" width="11.28515625" style="1" customWidth="1"/>
    <col min="10752" max="10992" width="9.140625" style="1"/>
    <col min="10993" max="10993" width="4.7109375" style="1" customWidth="1"/>
    <col min="10994" max="10994" width="30.140625" style="1" customWidth="1"/>
    <col min="10995" max="10995" width="5.85546875" style="1" customWidth="1"/>
    <col min="10996" max="10996" width="6.85546875" style="1" customWidth="1"/>
    <col min="10997" max="10997" width="9.7109375" style="1" customWidth="1"/>
    <col min="10998" max="10999" width="9.85546875" style="1" customWidth="1"/>
    <col min="11000" max="11000" width="6" style="1" customWidth="1"/>
    <col min="11001" max="11001" width="13.140625" style="1" customWidth="1"/>
    <col min="11002" max="11002" width="15.42578125" style="1" customWidth="1"/>
    <col min="11003" max="11003" width="14.28515625" style="1" customWidth="1"/>
    <col min="11004" max="11004" width="22.7109375" style="1" customWidth="1"/>
    <col min="11005" max="11005" width="13.85546875" style="1" customWidth="1"/>
    <col min="11006" max="11006" width="11" style="1" customWidth="1"/>
    <col min="11007" max="11007" width="11.28515625" style="1" customWidth="1"/>
    <col min="11008" max="11248" width="9.140625" style="1"/>
    <col min="11249" max="11249" width="4.7109375" style="1" customWidth="1"/>
    <col min="11250" max="11250" width="30.140625" style="1" customWidth="1"/>
    <col min="11251" max="11251" width="5.85546875" style="1" customWidth="1"/>
    <col min="11252" max="11252" width="6.85546875" style="1" customWidth="1"/>
    <col min="11253" max="11253" width="9.7109375" style="1" customWidth="1"/>
    <col min="11254" max="11255" width="9.85546875" style="1" customWidth="1"/>
    <col min="11256" max="11256" width="6" style="1" customWidth="1"/>
    <col min="11257" max="11257" width="13.140625" style="1" customWidth="1"/>
    <col min="11258" max="11258" width="15.42578125" style="1" customWidth="1"/>
    <col min="11259" max="11259" width="14.28515625" style="1" customWidth="1"/>
    <col min="11260" max="11260" width="22.7109375" style="1" customWidth="1"/>
    <col min="11261" max="11261" width="13.85546875" style="1" customWidth="1"/>
    <col min="11262" max="11262" width="11" style="1" customWidth="1"/>
    <col min="11263" max="11263" width="11.28515625" style="1" customWidth="1"/>
    <col min="11264" max="11504" width="9.140625" style="1"/>
    <col min="11505" max="11505" width="4.7109375" style="1" customWidth="1"/>
    <col min="11506" max="11506" width="30.140625" style="1" customWidth="1"/>
    <col min="11507" max="11507" width="5.85546875" style="1" customWidth="1"/>
    <col min="11508" max="11508" width="6.85546875" style="1" customWidth="1"/>
    <col min="11509" max="11509" width="9.7109375" style="1" customWidth="1"/>
    <col min="11510" max="11511" width="9.85546875" style="1" customWidth="1"/>
    <col min="11512" max="11512" width="6" style="1" customWidth="1"/>
    <col min="11513" max="11513" width="13.140625" style="1" customWidth="1"/>
    <col min="11514" max="11514" width="15.42578125" style="1" customWidth="1"/>
    <col min="11515" max="11515" width="14.28515625" style="1" customWidth="1"/>
    <col min="11516" max="11516" width="22.7109375" style="1" customWidth="1"/>
    <col min="11517" max="11517" width="13.85546875" style="1" customWidth="1"/>
    <col min="11518" max="11518" width="11" style="1" customWidth="1"/>
    <col min="11519" max="11519" width="11.28515625" style="1" customWidth="1"/>
    <col min="11520" max="11760" width="9.140625" style="1"/>
    <col min="11761" max="11761" width="4.7109375" style="1" customWidth="1"/>
    <col min="11762" max="11762" width="30.140625" style="1" customWidth="1"/>
    <col min="11763" max="11763" width="5.85546875" style="1" customWidth="1"/>
    <col min="11764" max="11764" width="6.85546875" style="1" customWidth="1"/>
    <col min="11765" max="11765" width="9.7109375" style="1" customWidth="1"/>
    <col min="11766" max="11767" width="9.85546875" style="1" customWidth="1"/>
    <col min="11768" max="11768" width="6" style="1" customWidth="1"/>
    <col min="11769" max="11769" width="13.140625" style="1" customWidth="1"/>
    <col min="11770" max="11770" width="15.42578125" style="1" customWidth="1"/>
    <col min="11771" max="11771" width="14.28515625" style="1" customWidth="1"/>
    <col min="11772" max="11772" width="22.7109375" style="1" customWidth="1"/>
    <col min="11773" max="11773" width="13.85546875" style="1" customWidth="1"/>
    <col min="11774" max="11774" width="11" style="1" customWidth="1"/>
    <col min="11775" max="11775" width="11.28515625" style="1" customWidth="1"/>
    <col min="11776" max="12016" width="9.140625" style="1"/>
    <col min="12017" max="12017" width="4.7109375" style="1" customWidth="1"/>
    <col min="12018" max="12018" width="30.140625" style="1" customWidth="1"/>
    <col min="12019" max="12019" width="5.85546875" style="1" customWidth="1"/>
    <col min="12020" max="12020" width="6.85546875" style="1" customWidth="1"/>
    <col min="12021" max="12021" width="9.7109375" style="1" customWidth="1"/>
    <col min="12022" max="12023" width="9.85546875" style="1" customWidth="1"/>
    <col min="12024" max="12024" width="6" style="1" customWidth="1"/>
    <col min="12025" max="12025" width="13.140625" style="1" customWidth="1"/>
    <col min="12026" max="12026" width="15.42578125" style="1" customWidth="1"/>
    <col min="12027" max="12027" width="14.28515625" style="1" customWidth="1"/>
    <col min="12028" max="12028" width="22.7109375" style="1" customWidth="1"/>
    <col min="12029" max="12029" width="13.85546875" style="1" customWidth="1"/>
    <col min="12030" max="12030" width="11" style="1" customWidth="1"/>
    <col min="12031" max="12031" width="11.28515625" style="1" customWidth="1"/>
    <col min="12032" max="12272" width="9.140625" style="1"/>
    <col min="12273" max="12273" width="4.7109375" style="1" customWidth="1"/>
    <col min="12274" max="12274" width="30.140625" style="1" customWidth="1"/>
    <col min="12275" max="12275" width="5.85546875" style="1" customWidth="1"/>
    <col min="12276" max="12276" width="6.85546875" style="1" customWidth="1"/>
    <col min="12277" max="12277" width="9.7109375" style="1" customWidth="1"/>
    <col min="12278" max="12279" width="9.85546875" style="1" customWidth="1"/>
    <col min="12280" max="12280" width="6" style="1" customWidth="1"/>
    <col min="12281" max="12281" width="13.140625" style="1" customWidth="1"/>
    <col min="12282" max="12282" width="15.42578125" style="1" customWidth="1"/>
    <col min="12283" max="12283" width="14.28515625" style="1" customWidth="1"/>
    <col min="12284" max="12284" width="22.7109375" style="1" customWidth="1"/>
    <col min="12285" max="12285" width="13.85546875" style="1" customWidth="1"/>
    <col min="12286" max="12286" width="11" style="1" customWidth="1"/>
    <col min="12287" max="12287" width="11.28515625" style="1" customWidth="1"/>
    <col min="12288" max="12528" width="9.140625" style="1"/>
    <col min="12529" max="12529" width="4.7109375" style="1" customWidth="1"/>
    <col min="12530" max="12530" width="30.140625" style="1" customWidth="1"/>
    <col min="12531" max="12531" width="5.85546875" style="1" customWidth="1"/>
    <col min="12532" max="12532" width="6.85546875" style="1" customWidth="1"/>
    <col min="12533" max="12533" width="9.7109375" style="1" customWidth="1"/>
    <col min="12534" max="12535" width="9.85546875" style="1" customWidth="1"/>
    <col min="12536" max="12536" width="6" style="1" customWidth="1"/>
    <col min="12537" max="12537" width="13.140625" style="1" customWidth="1"/>
    <col min="12538" max="12538" width="15.42578125" style="1" customWidth="1"/>
    <col min="12539" max="12539" width="14.28515625" style="1" customWidth="1"/>
    <col min="12540" max="12540" width="22.7109375" style="1" customWidth="1"/>
    <col min="12541" max="12541" width="13.85546875" style="1" customWidth="1"/>
    <col min="12542" max="12542" width="11" style="1" customWidth="1"/>
    <col min="12543" max="12543" width="11.28515625" style="1" customWidth="1"/>
    <col min="12544" max="12784" width="9.140625" style="1"/>
    <col min="12785" max="12785" width="4.7109375" style="1" customWidth="1"/>
    <col min="12786" max="12786" width="30.140625" style="1" customWidth="1"/>
    <col min="12787" max="12787" width="5.85546875" style="1" customWidth="1"/>
    <col min="12788" max="12788" width="6.85546875" style="1" customWidth="1"/>
    <col min="12789" max="12789" width="9.7109375" style="1" customWidth="1"/>
    <col min="12790" max="12791" width="9.85546875" style="1" customWidth="1"/>
    <col min="12792" max="12792" width="6" style="1" customWidth="1"/>
    <col min="12793" max="12793" width="13.140625" style="1" customWidth="1"/>
    <col min="12794" max="12794" width="15.42578125" style="1" customWidth="1"/>
    <col min="12795" max="12795" width="14.28515625" style="1" customWidth="1"/>
    <col min="12796" max="12796" width="22.7109375" style="1" customWidth="1"/>
    <col min="12797" max="12797" width="13.85546875" style="1" customWidth="1"/>
    <col min="12798" max="12798" width="11" style="1" customWidth="1"/>
    <col min="12799" max="12799" width="11.28515625" style="1" customWidth="1"/>
    <col min="12800" max="13040" width="9.140625" style="1"/>
    <col min="13041" max="13041" width="4.7109375" style="1" customWidth="1"/>
    <col min="13042" max="13042" width="30.140625" style="1" customWidth="1"/>
    <col min="13043" max="13043" width="5.85546875" style="1" customWidth="1"/>
    <col min="13044" max="13044" width="6.85546875" style="1" customWidth="1"/>
    <col min="13045" max="13045" width="9.7109375" style="1" customWidth="1"/>
    <col min="13046" max="13047" width="9.85546875" style="1" customWidth="1"/>
    <col min="13048" max="13048" width="6" style="1" customWidth="1"/>
    <col min="13049" max="13049" width="13.140625" style="1" customWidth="1"/>
    <col min="13050" max="13050" width="15.42578125" style="1" customWidth="1"/>
    <col min="13051" max="13051" width="14.28515625" style="1" customWidth="1"/>
    <col min="13052" max="13052" width="22.7109375" style="1" customWidth="1"/>
    <col min="13053" max="13053" width="13.85546875" style="1" customWidth="1"/>
    <col min="13054" max="13054" width="11" style="1" customWidth="1"/>
    <col min="13055" max="13055" width="11.28515625" style="1" customWidth="1"/>
    <col min="13056" max="13296" width="9.140625" style="1"/>
    <col min="13297" max="13297" width="4.7109375" style="1" customWidth="1"/>
    <col min="13298" max="13298" width="30.140625" style="1" customWidth="1"/>
    <col min="13299" max="13299" width="5.85546875" style="1" customWidth="1"/>
    <col min="13300" max="13300" width="6.85546875" style="1" customWidth="1"/>
    <col min="13301" max="13301" width="9.7109375" style="1" customWidth="1"/>
    <col min="13302" max="13303" width="9.85546875" style="1" customWidth="1"/>
    <col min="13304" max="13304" width="6" style="1" customWidth="1"/>
    <col min="13305" max="13305" width="13.140625" style="1" customWidth="1"/>
    <col min="13306" max="13306" width="15.42578125" style="1" customWidth="1"/>
    <col min="13307" max="13307" width="14.28515625" style="1" customWidth="1"/>
    <col min="13308" max="13308" width="22.7109375" style="1" customWidth="1"/>
    <col min="13309" max="13309" width="13.85546875" style="1" customWidth="1"/>
    <col min="13310" max="13310" width="11" style="1" customWidth="1"/>
    <col min="13311" max="13311" width="11.28515625" style="1" customWidth="1"/>
    <col min="13312" max="13552" width="9.140625" style="1"/>
    <col min="13553" max="13553" width="4.7109375" style="1" customWidth="1"/>
    <col min="13554" max="13554" width="30.140625" style="1" customWidth="1"/>
    <col min="13555" max="13555" width="5.85546875" style="1" customWidth="1"/>
    <col min="13556" max="13556" width="6.85546875" style="1" customWidth="1"/>
    <col min="13557" max="13557" width="9.7109375" style="1" customWidth="1"/>
    <col min="13558" max="13559" width="9.85546875" style="1" customWidth="1"/>
    <col min="13560" max="13560" width="6" style="1" customWidth="1"/>
    <col min="13561" max="13561" width="13.140625" style="1" customWidth="1"/>
    <col min="13562" max="13562" width="15.42578125" style="1" customWidth="1"/>
    <col min="13563" max="13563" width="14.28515625" style="1" customWidth="1"/>
    <col min="13564" max="13564" width="22.7109375" style="1" customWidth="1"/>
    <col min="13565" max="13565" width="13.85546875" style="1" customWidth="1"/>
    <col min="13566" max="13566" width="11" style="1" customWidth="1"/>
    <col min="13567" max="13567" width="11.28515625" style="1" customWidth="1"/>
    <col min="13568" max="13808" width="9.140625" style="1"/>
    <col min="13809" max="13809" width="4.7109375" style="1" customWidth="1"/>
    <col min="13810" max="13810" width="30.140625" style="1" customWidth="1"/>
    <col min="13811" max="13811" width="5.85546875" style="1" customWidth="1"/>
    <col min="13812" max="13812" width="6.85546875" style="1" customWidth="1"/>
    <col min="13813" max="13813" width="9.7109375" style="1" customWidth="1"/>
    <col min="13814" max="13815" width="9.85546875" style="1" customWidth="1"/>
    <col min="13816" max="13816" width="6" style="1" customWidth="1"/>
    <col min="13817" max="13817" width="13.140625" style="1" customWidth="1"/>
    <col min="13818" max="13818" width="15.42578125" style="1" customWidth="1"/>
    <col min="13819" max="13819" width="14.28515625" style="1" customWidth="1"/>
    <col min="13820" max="13820" width="22.7109375" style="1" customWidth="1"/>
    <col min="13821" max="13821" width="13.85546875" style="1" customWidth="1"/>
    <col min="13822" max="13822" width="11" style="1" customWidth="1"/>
    <col min="13823" max="13823" width="11.28515625" style="1" customWidth="1"/>
    <col min="13824" max="14064" width="9.140625" style="1"/>
    <col min="14065" max="14065" width="4.7109375" style="1" customWidth="1"/>
    <col min="14066" max="14066" width="30.140625" style="1" customWidth="1"/>
    <col min="14067" max="14067" width="5.85546875" style="1" customWidth="1"/>
    <col min="14068" max="14068" width="6.85546875" style="1" customWidth="1"/>
    <col min="14069" max="14069" width="9.7109375" style="1" customWidth="1"/>
    <col min="14070" max="14071" width="9.85546875" style="1" customWidth="1"/>
    <col min="14072" max="14072" width="6" style="1" customWidth="1"/>
    <col min="14073" max="14073" width="13.140625" style="1" customWidth="1"/>
    <col min="14074" max="14074" width="15.42578125" style="1" customWidth="1"/>
    <col min="14075" max="14075" width="14.28515625" style="1" customWidth="1"/>
    <col min="14076" max="14076" width="22.7109375" style="1" customWidth="1"/>
    <col min="14077" max="14077" width="13.85546875" style="1" customWidth="1"/>
    <col min="14078" max="14078" width="11" style="1" customWidth="1"/>
    <col min="14079" max="14079" width="11.28515625" style="1" customWidth="1"/>
    <col min="14080" max="14320" width="9.140625" style="1"/>
    <col min="14321" max="14321" width="4.7109375" style="1" customWidth="1"/>
    <col min="14322" max="14322" width="30.140625" style="1" customWidth="1"/>
    <col min="14323" max="14323" width="5.85546875" style="1" customWidth="1"/>
    <col min="14324" max="14324" width="6.85546875" style="1" customWidth="1"/>
    <col min="14325" max="14325" width="9.7109375" style="1" customWidth="1"/>
    <col min="14326" max="14327" width="9.85546875" style="1" customWidth="1"/>
    <col min="14328" max="14328" width="6" style="1" customWidth="1"/>
    <col min="14329" max="14329" width="13.140625" style="1" customWidth="1"/>
    <col min="14330" max="14330" width="15.42578125" style="1" customWidth="1"/>
    <col min="14331" max="14331" width="14.28515625" style="1" customWidth="1"/>
    <col min="14332" max="14332" width="22.7109375" style="1" customWidth="1"/>
    <col min="14333" max="14333" width="13.85546875" style="1" customWidth="1"/>
    <col min="14334" max="14334" width="11" style="1" customWidth="1"/>
    <col min="14335" max="14335" width="11.28515625" style="1" customWidth="1"/>
    <col min="14336" max="14576" width="9.140625" style="1"/>
    <col min="14577" max="14577" width="4.7109375" style="1" customWidth="1"/>
    <col min="14578" max="14578" width="30.140625" style="1" customWidth="1"/>
    <col min="14579" max="14579" width="5.85546875" style="1" customWidth="1"/>
    <col min="14580" max="14580" width="6.85546875" style="1" customWidth="1"/>
    <col min="14581" max="14581" width="9.7109375" style="1" customWidth="1"/>
    <col min="14582" max="14583" width="9.85546875" style="1" customWidth="1"/>
    <col min="14584" max="14584" width="6" style="1" customWidth="1"/>
    <col min="14585" max="14585" width="13.140625" style="1" customWidth="1"/>
    <col min="14586" max="14586" width="15.42578125" style="1" customWidth="1"/>
    <col min="14587" max="14587" width="14.28515625" style="1" customWidth="1"/>
    <col min="14588" max="14588" width="22.7109375" style="1" customWidth="1"/>
    <col min="14589" max="14589" width="13.85546875" style="1" customWidth="1"/>
    <col min="14590" max="14590" width="11" style="1" customWidth="1"/>
    <col min="14591" max="14591" width="11.28515625" style="1" customWidth="1"/>
    <col min="14592" max="14832" width="9.140625" style="1"/>
    <col min="14833" max="14833" width="4.7109375" style="1" customWidth="1"/>
    <col min="14834" max="14834" width="30.140625" style="1" customWidth="1"/>
    <col min="14835" max="14835" width="5.85546875" style="1" customWidth="1"/>
    <col min="14836" max="14836" width="6.85546875" style="1" customWidth="1"/>
    <col min="14837" max="14837" width="9.7109375" style="1" customWidth="1"/>
    <col min="14838" max="14839" width="9.85546875" style="1" customWidth="1"/>
    <col min="14840" max="14840" width="6" style="1" customWidth="1"/>
    <col min="14841" max="14841" width="13.140625" style="1" customWidth="1"/>
    <col min="14842" max="14842" width="15.42578125" style="1" customWidth="1"/>
    <col min="14843" max="14843" width="14.28515625" style="1" customWidth="1"/>
    <col min="14844" max="14844" width="22.7109375" style="1" customWidth="1"/>
    <col min="14845" max="14845" width="13.85546875" style="1" customWidth="1"/>
    <col min="14846" max="14846" width="11" style="1" customWidth="1"/>
    <col min="14847" max="14847" width="11.28515625" style="1" customWidth="1"/>
    <col min="14848" max="15088" width="9.140625" style="1"/>
    <col min="15089" max="15089" width="4.7109375" style="1" customWidth="1"/>
    <col min="15090" max="15090" width="30.140625" style="1" customWidth="1"/>
    <col min="15091" max="15091" width="5.85546875" style="1" customWidth="1"/>
    <col min="15092" max="15092" width="6.85546875" style="1" customWidth="1"/>
    <col min="15093" max="15093" width="9.7109375" style="1" customWidth="1"/>
    <col min="15094" max="15095" width="9.85546875" style="1" customWidth="1"/>
    <col min="15096" max="15096" width="6" style="1" customWidth="1"/>
    <col min="15097" max="15097" width="13.140625" style="1" customWidth="1"/>
    <col min="15098" max="15098" width="15.42578125" style="1" customWidth="1"/>
    <col min="15099" max="15099" width="14.28515625" style="1" customWidth="1"/>
    <col min="15100" max="15100" width="22.7109375" style="1" customWidth="1"/>
    <col min="15101" max="15101" width="13.85546875" style="1" customWidth="1"/>
    <col min="15102" max="15102" width="11" style="1" customWidth="1"/>
    <col min="15103" max="15103" width="11.28515625" style="1" customWidth="1"/>
    <col min="15104" max="15344" width="9.140625" style="1"/>
    <col min="15345" max="15345" width="4.7109375" style="1" customWidth="1"/>
    <col min="15346" max="15346" width="30.140625" style="1" customWidth="1"/>
    <col min="15347" max="15347" width="5.85546875" style="1" customWidth="1"/>
    <col min="15348" max="15348" width="6.85546875" style="1" customWidth="1"/>
    <col min="15349" max="15349" width="9.7109375" style="1" customWidth="1"/>
    <col min="15350" max="15351" width="9.85546875" style="1" customWidth="1"/>
    <col min="15352" max="15352" width="6" style="1" customWidth="1"/>
    <col min="15353" max="15353" width="13.140625" style="1" customWidth="1"/>
    <col min="15354" max="15354" width="15.42578125" style="1" customWidth="1"/>
    <col min="15355" max="15355" width="14.28515625" style="1" customWidth="1"/>
    <col min="15356" max="15356" width="22.7109375" style="1" customWidth="1"/>
    <col min="15357" max="15357" width="13.85546875" style="1" customWidth="1"/>
    <col min="15358" max="15358" width="11" style="1" customWidth="1"/>
    <col min="15359" max="15359" width="11.28515625" style="1" customWidth="1"/>
    <col min="15360" max="15600" width="9.140625" style="1"/>
    <col min="15601" max="15601" width="4.7109375" style="1" customWidth="1"/>
    <col min="15602" max="15602" width="30.140625" style="1" customWidth="1"/>
    <col min="15603" max="15603" width="5.85546875" style="1" customWidth="1"/>
    <col min="15604" max="15604" width="6.85546875" style="1" customWidth="1"/>
    <col min="15605" max="15605" width="9.7109375" style="1" customWidth="1"/>
    <col min="15606" max="15607" width="9.85546875" style="1" customWidth="1"/>
    <col min="15608" max="15608" width="6" style="1" customWidth="1"/>
    <col min="15609" max="15609" width="13.140625" style="1" customWidth="1"/>
    <col min="15610" max="15610" width="15.42578125" style="1" customWidth="1"/>
    <col min="15611" max="15611" width="14.28515625" style="1" customWidth="1"/>
    <col min="15612" max="15612" width="22.7109375" style="1" customWidth="1"/>
    <col min="15613" max="15613" width="13.85546875" style="1" customWidth="1"/>
    <col min="15614" max="15614" width="11" style="1" customWidth="1"/>
    <col min="15615" max="15615" width="11.28515625" style="1" customWidth="1"/>
    <col min="15616" max="15856" width="9.140625" style="1"/>
    <col min="15857" max="15857" width="4.7109375" style="1" customWidth="1"/>
    <col min="15858" max="15858" width="30.140625" style="1" customWidth="1"/>
    <col min="15859" max="15859" width="5.85546875" style="1" customWidth="1"/>
    <col min="15860" max="15860" width="6.85546875" style="1" customWidth="1"/>
    <col min="15861" max="15861" width="9.7109375" style="1" customWidth="1"/>
    <col min="15862" max="15863" width="9.85546875" style="1" customWidth="1"/>
    <col min="15864" max="15864" width="6" style="1" customWidth="1"/>
    <col min="15865" max="15865" width="13.140625" style="1" customWidth="1"/>
    <col min="15866" max="15866" width="15.42578125" style="1" customWidth="1"/>
    <col min="15867" max="15867" width="14.28515625" style="1" customWidth="1"/>
    <col min="15868" max="15868" width="22.7109375" style="1" customWidth="1"/>
    <col min="15869" max="15869" width="13.85546875" style="1" customWidth="1"/>
    <col min="15870" max="15870" width="11" style="1" customWidth="1"/>
    <col min="15871" max="15871" width="11.28515625" style="1" customWidth="1"/>
    <col min="15872" max="16112" width="9.140625" style="1"/>
    <col min="16113" max="16113" width="4.7109375" style="1" customWidth="1"/>
    <col min="16114" max="16114" width="30.140625" style="1" customWidth="1"/>
    <col min="16115" max="16115" width="5.85546875" style="1" customWidth="1"/>
    <col min="16116" max="16116" width="6.85546875" style="1" customWidth="1"/>
    <col min="16117" max="16117" width="9.7109375" style="1" customWidth="1"/>
    <col min="16118" max="16119" width="9.85546875" style="1" customWidth="1"/>
    <col min="16120" max="16120" width="6" style="1" customWidth="1"/>
    <col min="16121" max="16121" width="13.140625" style="1" customWidth="1"/>
    <col min="16122" max="16122" width="15.42578125" style="1" customWidth="1"/>
    <col min="16123" max="16123" width="14.28515625" style="1" customWidth="1"/>
    <col min="16124" max="16124" width="22.7109375" style="1" customWidth="1"/>
    <col min="16125" max="16125" width="13.85546875" style="1" customWidth="1"/>
    <col min="16126" max="16126" width="11" style="1" customWidth="1"/>
    <col min="16127" max="16127" width="11.28515625" style="1" customWidth="1"/>
    <col min="16128" max="16384" width="9.140625" style="1"/>
  </cols>
  <sheetData>
    <row r="1" spans="1:18" ht="15.75" hidden="1" x14ac:dyDescent="0.25">
      <c r="K1" s="3" t="s">
        <v>0</v>
      </c>
    </row>
    <row r="2" spans="1:18" ht="21.75" customHeight="1" x14ac:dyDescent="0.2">
      <c r="A2" s="55" t="s">
        <v>31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1:18" ht="15.75" customHeight="1" x14ac:dyDescent="0.2">
      <c r="A3" s="4"/>
      <c r="B3" s="4"/>
      <c r="C3" s="4"/>
      <c r="D3" s="4"/>
      <c r="E3" s="4"/>
      <c r="F3" s="4"/>
      <c r="G3" s="4"/>
      <c r="H3" s="4"/>
      <c r="I3" s="5"/>
      <c r="J3" s="4"/>
      <c r="K3" s="4"/>
      <c r="L3" s="4"/>
      <c r="M3" s="4"/>
      <c r="N3" s="4"/>
      <c r="O3" s="4"/>
    </row>
    <row r="4" spans="1:18" ht="48" customHeight="1" x14ac:dyDescent="0.2">
      <c r="A4" s="56" t="s">
        <v>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8"/>
    </row>
    <row r="5" spans="1:18" ht="32.25" customHeight="1" x14ac:dyDescent="0.2">
      <c r="A5" s="59" t="s">
        <v>2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/>
    </row>
    <row r="6" spans="1:18" ht="43.5" customHeight="1" x14ac:dyDescent="0.2">
      <c r="A6" s="62" t="s">
        <v>3</v>
      </c>
      <c r="B6" s="62" t="s">
        <v>4</v>
      </c>
      <c r="C6" s="64" t="s">
        <v>5</v>
      </c>
      <c r="D6" s="66" t="s">
        <v>6</v>
      </c>
      <c r="E6" s="68" t="s">
        <v>7</v>
      </c>
      <c r="F6" s="68"/>
      <c r="G6" s="68"/>
      <c r="H6" s="68"/>
      <c r="I6" s="69" t="s">
        <v>26</v>
      </c>
      <c r="J6" s="71" t="s">
        <v>8</v>
      </c>
      <c r="K6" s="72"/>
      <c r="L6" s="73"/>
      <c r="M6" s="74" t="s">
        <v>9</v>
      </c>
      <c r="N6" s="75"/>
      <c r="O6" s="76"/>
    </row>
    <row r="7" spans="1:18" ht="138.75" x14ac:dyDescent="0.2">
      <c r="A7" s="63"/>
      <c r="B7" s="63"/>
      <c r="C7" s="65"/>
      <c r="D7" s="67"/>
      <c r="E7" s="6" t="s">
        <v>34</v>
      </c>
      <c r="F7" s="6" t="s">
        <v>35</v>
      </c>
      <c r="G7" s="6" t="s">
        <v>36</v>
      </c>
      <c r="H7" s="6" t="s">
        <v>10</v>
      </c>
      <c r="I7" s="70"/>
      <c r="J7" s="7" t="s">
        <v>11</v>
      </c>
      <c r="K7" s="8" t="s">
        <v>12</v>
      </c>
      <c r="L7" s="8" t="s">
        <v>13</v>
      </c>
      <c r="M7" s="8" t="s">
        <v>14</v>
      </c>
      <c r="N7" s="6" t="s">
        <v>15</v>
      </c>
      <c r="O7" s="6" t="s">
        <v>16</v>
      </c>
    </row>
    <row r="8" spans="1:18" s="19" customFormat="1" ht="25.5" x14ac:dyDescent="0.2">
      <c r="A8" s="9">
        <v>1</v>
      </c>
      <c r="B8" s="46" t="s">
        <v>28</v>
      </c>
      <c r="C8" s="10" t="s">
        <v>17</v>
      </c>
      <c r="D8" s="11">
        <v>10</v>
      </c>
      <c r="E8" s="47">
        <v>14537</v>
      </c>
      <c r="F8" s="12">
        <v>15521</v>
      </c>
      <c r="G8" s="12">
        <v>15984</v>
      </c>
      <c r="H8" s="13">
        <v>3</v>
      </c>
      <c r="I8" s="21" t="s">
        <v>18</v>
      </c>
      <c r="J8" s="14">
        <f t="shared" ref="J8" si="0">ROUND(AVERAGE(E8:G8),2)</f>
        <v>15347.33</v>
      </c>
      <c r="K8" s="15">
        <f t="shared" ref="K8" si="1">STDEV(E8:G8)</f>
        <v>738.96707188705864</v>
      </c>
      <c r="L8" s="16">
        <f t="shared" ref="L8" si="2">K8/J8</f>
        <v>4.8149552520670283E-2</v>
      </c>
      <c r="M8" s="14">
        <f t="shared" ref="M8" si="3">((D8/H8)*(SUM(E8:G8)))</f>
        <v>153473.33333333334</v>
      </c>
      <c r="N8" s="17">
        <f t="shared" ref="N8" si="4">E8</f>
        <v>14537</v>
      </c>
      <c r="O8" s="18">
        <f t="shared" ref="O8" si="5">N8*D8</f>
        <v>145370</v>
      </c>
      <c r="P8" s="1"/>
      <c r="Q8" s="1"/>
      <c r="R8" s="1"/>
    </row>
    <row r="9" spans="1:18" s="19" customFormat="1" ht="25.5" x14ac:dyDescent="0.2">
      <c r="A9" s="20">
        <v>2</v>
      </c>
      <c r="B9" s="46" t="s">
        <v>27</v>
      </c>
      <c r="C9" s="10" t="s">
        <v>17</v>
      </c>
      <c r="D9" s="11">
        <v>5</v>
      </c>
      <c r="E9" s="47">
        <v>9753</v>
      </c>
      <c r="F9" s="12">
        <v>10437</v>
      </c>
      <c r="G9" s="12">
        <v>10985</v>
      </c>
      <c r="H9" s="13">
        <v>3</v>
      </c>
      <c r="I9" s="21" t="s">
        <v>18</v>
      </c>
      <c r="J9" s="14">
        <f t="shared" ref="J9:J10" si="6">ROUND(AVERAGE(E9:G9),2)</f>
        <v>10391.67</v>
      </c>
      <c r="K9" s="15">
        <f t="shared" ref="K9:K10" si="7">STDEV(E9:G9)</f>
        <v>617.24981436476219</v>
      </c>
      <c r="L9" s="16">
        <f t="shared" ref="L9:L10" si="8">K9/J9</f>
        <v>5.9398519618575472E-2</v>
      </c>
      <c r="M9" s="14">
        <f t="shared" ref="M9" si="9">((D9/H9)*(SUM(E9:G9)))</f>
        <v>51958.333333333336</v>
      </c>
      <c r="N9" s="17">
        <f t="shared" ref="N9:N10" si="10">E9</f>
        <v>9753</v>
      </c>
      <c r="O9" s="18">
        <f t="shared" ref="O9:O10" si="11">N9*D9</f>
        <v>48765</v>
      </c>
      <c r="P9" s="1"/>
      <c r="Q9" s="1"/>
      <c r="R9" s="1"/>
    </row>
    <row r="10" spans="1:18" s="19" customFormat="1" ht="25.5" x14ac:dyDescent="0.2">
      <c r="A10" s="20">
        <v>3</v>
      </c>
      <c r="B10" s="46" t="s">
        <v>32</v>
      </c>
      <c r="C10" s="48" t="s">
        <v>17</v>
      </c>
      <c r="D10" s="11">
        <v>10</v>
      </c>
      <c r="E10" s="49">
        <v>1456</v>
      </c>
      <c r="F10" s="12">
        <v>1581</v>
      </c>
      <c r="G10" s="12">
        <v>1638</v>
      </c>
      <c r="H10" s="13">
        <v>3</v>
      </c>
      <c r="I10" s="21" t="s">
        <v>18</v>
      </c>
      <c r="J10" s="14">
        <f t="shared" si="6"/>
        <v>1558.33</v>
      </c>
      <c r="K10" s="15">
        <f t="shared" si="7"/>
        <v>93.09314332072654</v>
      </c>
      <c r="L10" s="16">
        <f t="shared" si="8"/>
        <v>5.9739043283981275E-2</v>
      </c>
      <c r="M10" s="14">
        <f t="shared" ref="M10" si="12">((D10/H10)*(SUM(E10:G10)))</f>
        <v>15583.333333333334</v>
      </c>
      <c r="N10" s="17">
        <f t="shared" si="10"/>
        <v>1456</v>
      </c>
      <c r="O10" s="18">
        <f t="shared" si="11"/>
        <v>14560</v>
      </c>
      <c r="P10" s="1"/>
      <c r="Q10" s="1"/>
      <c r="R10" s="1"/>
    </row>
    <row r="11" spans="1:18" x14ac:dyDescent="0.2">
      <c r="A11" s="22"/>
      <c r="B11" s="23"/>
      <c r="C11" s="24"/>
      <c r="D11" s="78">
        <f>SUM(D8:D10)</f>
        <v>25</v>
      </c>
      <c r="E11" s="78">
        <f>SUMPRODUCT(D8:D10,E8:E10)</f>
        <v>208695</v>
      </c>
      <c r="F11" s="78">
        <f>SUMPRODUCT(D8:D10,F8:F10)</f>
        <v>223205</v>
      </c>
      <c r="G11" s="78">
        <f>SUMPRODUCT(D8:D10,G8:G10)</f>
        <v>231145</v>
      </c>
      <c r="H11" s="25"/>
      <c r="I11" s="26"/>
      <c r="J11" s="27"/>
      <c r="K11" s="28"/>
      <c r="L11" s="29"/>
      <c r="M11" s="30"/>
      <c r="N11" s="30" t="s">
        <v>19</v>
      </c>
      <c r="O11" s="31">
        <f>SUM(O8:O10)</f>
        <v>208695</v>
      </c>
    </row>
    <row r="12" spans="1:18" s="35" customFormat="1" ht="18.75" x14ac:dyDescent="0.3">
      <c r="A12" s="77" t="s">
        <v>20</v>
      </c>
      <c r="B12" s="77"/>
      <c r="C12" s="77"/>
      <c r="D12" s="77"/>
      <c r="E12" s="77"/>
      <c r="F12" s="77"/>
      <c r="G12" s="77"/>
      <c r="H12" s="77"/>
      <c r="I12" s="32"/>
      <c r="J12" s="33">
        <f>O11</f>
        <v>208695</v>
      </c>
      <c r="K12" s="34" t="s">
        <v>21</v>
      </c>
      <c r="L12" s="34"/>
      <c r="M12" s="34"/>
      <c r="N12" s="34"/>
      <c r="O12" s="34"/>
      <c r="P12" s="1"/>
      <c r="Q12" s="1"/>
      <c r="R12" s="1"/>
    </row>
    <row r="13" spans="1:18" s="37" customFormat="1" ht="20.25" customHeight="1" x14ac:dyDescent="0.2">
      <c r="A13" s="54" t="s">
        <v>22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1"/>
      <c r="Q13" s="1"/>
      <c r="R13" s="1"/>
    </row>
    <row r="14" spans="1:18" s="38" customFormat="1" ht="37.5" customHeight="1" x14ac:dyDescent="0.2">
      <c r="A14" s="54" t="s">
        <v>23</v>
      </c>
      <c r="B14" s="54"/>
      <c r="C14" s="54"/>
      <c r="D14" s="54"/>
      <c r="E14" s="54"/>
      <c r="F14" s="54"/>
      <c r="G14" s="54"/>
      <c r="H14" s="54"/>
      <c r="I14" s="54"/>
      <c r="J14" s="54"/>
      <c r="K14" s="54"/>
      <c r="L14" s="54"/>
      <c r="M14" s="54"/>
      <c r="N14" s="54"/>
      <c r="O14" s="54"/>
      <c r="P14" s="1"/>
      <c r="Q14" s="1"/>
      <c r="R14" s="1"/>
    </row>
    <row r="15" spans="1:18" s="38" customFormat="1" ht="70.5" customHeight="1" x14ac:dyDescent="0.25">
      <c r="A15" s="54" t="s">
        <v>24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</row>
    <row r="16" spans="1:18" s="37" customFormat="1" ht="34.5" customHeight="1" x14ac:dyDescent="0.25">
      <c r="A16" s="54" t="s">
        <v>25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</row>
    <row r="17" spans="1:15" s="37" customFormat="1" ht="34.5" customHeight="1" x14ac:dyDescent="0.25">
      <c r="A17" s="50" t="s">
        <v>33</v>
      </c>
      <c r="B17" s="50"/>
      <c r="C17" s="50"/>
      <c r="D17" s="50"/>
      <c r="E17" s="50"/>
      <c r="F17" s="50"/>
      <c r="G17" s="50"/>
      <c r="H17" s="50"/>
      <c r="I17" s="50"/>
      <c r="J17" s="50"/>
      <c r="K17" s="36"/>
      <c r="L17" s="36"/>
      <c r="M17" s="36"/>
      <c r="N17" s="36"/>
      <c r="O17" s="36"/>
    </row>
    <row r="18" spans="1:15" s="37" customFormat="1" ht="15.75" x14ac:dyDescent="0.25">
      <c r="A18" s="39" t="s">
        <v>29</v>
      </c>
      <c r="B18" s="39"/>
      <c r="C18" s="39"/>
      <c r="D18" s="39"/>
      <c r="E18" s="39"/>
      <c r="F18" s="39"/>
      <c r="G18" s="39"/>
      <c r="H18" s="39"/>
      <c r="I18" s="40"/>
      <c r="J18" s="39"/>
      <c r="K18" s="39"/>
      <c r="L18" s="39"/>
      <c r="M18" s="39" t="s">
        <v>30</v>
      </c>
      <c r="N18" s="51"/>
      <c r="O18" s="51"/>
    </row>
    <row r="19" spans="1:15" ht="15.75" x14ac:dyDescent="0.25">
      <c r="A19" s="52"/>
      <c r="B19" s="52"/>
      <c r="C19" s="3"/>
      <c r="D19" s="41"/>
      <c r="E19" s="41"/>
      <c r="F19" s="41"/>
      <c r="G19" s="41"/>
      <c r="H19" s="41"/>
      <c r="I19" s="42"/>
      <c r="K19" s="52"/>
      <c r="L19" s="52"/>
    </row>
    <row r="20" spans="1:15" s="45" customFormat="1" ht="15.75" x14ac:dyDescent="0.25">
      <c r="A20" s="53"/>
      <c r="B20" s="53"/>
      <c r="C20" s="53"/>
      <c r="D20" s="53"/>
      <c r="E20" s="53"/>
      <c r="F20" s="53"/>
      <c r="G20" s="53"/>
      <c r="H20" s="43"/>
      <c r="I20" s="44"/>
    </row>
    <row r="21" spans="1:15" s="45" customFormat="1" ht="15" x14ac:dyDescent="0.2">
      <c r="A21" s="1"/>
      <c r="B21" s="1"/>
      <c r="C21" s="1"/>
      <c r="D21" s="1"/>
      <c r="E21" s="1"/>
      <c r="F21" s="1"/>
      <c r="G21" s="1"/>
      <c r="H21" s="1"/>
      <c r="I21" s="2"/>
      <c r="J21" s="1"/>
      <c r="K21" s="1"/>
      <c r="L21" s="1"/>
      <c r="M21" s="1"/>
      <c r="N21" s="1"/>
      <c r="O21" s="1"/>
    </row>
    <row r="23" spans="1:15" s="45" customFormat="1" ht="15" x14ac:dyDescent="0.2">
      <c r="A23" s="1"/>
      <c r="B23" s="1"/>
      <c r="C23" s="1"/>
      <c r="D23" s="1"/>
      <c r="E23" s="1"/>
      <c r="F23" s="1"/>
      <c r="G23" s="1"/>
      <c r="H23" s="1"/>
      <c r="I23" s="2"/>
      <c r="J23" s="1"/>
      <c r="K23" s="1"/>
      <c r="L23" s="1"/>
      <c r="M23" s="1"/>
      <c r="N23" s="1"/>
      <c r="O23" s="1"/>
    </row>
  </sheetData>
  <mergeCells count="21">
    <mergeCell ref="A16:O16"/>
    <mergeCell ref="A2:O2"/>
    <mergeCell ref="A4:O4"/>
    <mergeCell ref="A5:O5"/>
    <mergeCell ref="A6:A7"/>
    <mergeCell ref="B6:B7"/>
    <mergeCell ref="C6:C7"/>
    <mergeCell ref="D6:D7"/>
    <mergeCell ref="E6:H6"/>
    <mergeCell ref="I6:I7"/>
    <mergeCell ref="J6:L6"/>
    <mergeCell ref="M6:O6"/>
    <mergeCell ref="A12:H12"/>
    <mergeCell ref="A13:O13"/>
    <mergeCell ref="A14:O14"/>
    <mergeCell ref="A15:O15"/>
    <mergeCell ref="A17:J17"/>
    <mergeCell ref="N18:O18"/>
    <mergeCell ref="A19:B19"/>
    <mergeCell ref="K19:L19"/>
    <mergeCell ref="A20:G20"/>
  </mergeCells>
  <pageMargins left="0.39370078740157483" right="0.39370078740157483" top="0.78740157480314965" bottom="0.39370078740157483" header="0" footer="0"/>
  <pageSetup paperSize="9" scale="7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Долинный Вячеслав Александрович</dc:creator>
  <cp:lastModifiedBy>Долинный Вячеслав Александрович</cp:lastModifiedBy>
  <cp:lastPrinted>2026-04-15T05:55:24Z</cp:lastPrinted>
  <dcterms:created xsi:type="dcterms:W3CDTF">2025-04-02T07:40:28Z</dcterms:created>
  <dcterms:modified xsi:type="dcterms:W3CDTF">2026-06-09T17:36:31Z</dcterms:modified>
</cp:coreProperties>
</file>