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11\Yandex.Disk\работа\97\2026\Краска и грунтовка\"/>
    </mc:Choice>
  </mc:AlternateContent>
  <xr:revisionPtr revIDLastSave="0" documentId="13_ncr:1_{DFCF1A29-0A85-4707-9774-94A887928E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1" l="1"/>
  <c r="H13" i="1"/>
  <c r="G13" i="1"/>
  <c r="H11" i="1"/>
  <c r="G11" i="1"/>
  <c r="H14" i="1"/>
  <c r="G14" i="1"/>
  <c r="K14" i="1" s="1"/>
  <c r="K13" i="1" l="1"/>
  <c r="I13" i="1"/>
  <c r="I11" i="1"/>
  <c r="K11" i="1"/>
  <c r="I14" i="1"/>
</calcChain>
</file>

<file path=xl/sharedStrings.xml><?xml version="1.0" encoding="utf-8"?>
<sst xmlns="http://schemas.openxmlformats.org/spreadsheetml/2006/main" count="32" uniqueCount="31">
  <si>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</si>
  <si>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</si>
  <si>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</si>
  <si>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</si>
  <si>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</si>
  <si>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</si>
  <si>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</si>
  <si>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</si>
  <si>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</si>
  <si>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</si>
  <si>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</si>
  <si>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</si>
  <si>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</si>
  <si>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Коммерческое предложение  №1 </t>
  </si>
  <si>
    <t xml:space="preserve">Коммерческое предложение  №2 </t>
  </si>
  <si>
    <t xml:space="preserve">Коммерческое предложение № </t>
  </si>
  <si>
    <t>Код</t>
  </si>
  <si>
    <t>ПП РФ 1875</t>
  </si>
  <si>
    <t>20.30.11.120-004</t>
  </si>
  <si>
    <t>20.30.11.130-011</t>
  </si>
  <si>
    <t>Краска на основе акриловых или виниловых полимеров в водной среде тип 3</t>
  </si>
  <si>
    <t>Грунтовка тип 13</t>
  </si>
  <si>
    <t>Запрет</t>
  </si>
  <si>
    <t>20.12.21.118-001</t>
  </si>
  <si>
    <t>Колер универсальный</t>
  </si>
  <si>
    <t>Лента клеевая на бумажной основе тип 1</t>
  </si>
  <si>
    <t>17.23.11.150-008</t>
  </si>
  <si>
    <t xml:space="preserve"> Поставка строительных товаров для нужд ГБОУ школа № 97 Выборгского района Санкт-Петербурга, расположенного по адресу: 194017, Санкт-Петербург, ул. Дрезденская, дом 19 Лит А, в 2026 году</t>
  </si>
  <si>
    <t>Ограничение</t>
  </si>
  <si>
    <t>Преимущество</t>
  </si>
  <si>
    <t xml:space="preserve">Обоснование и расчет начальной максимальной цены произведены с учетом положений Федерального закона от 05.04.2013 N 44-ФЗ ""О контрактной системе в сфере закупок товаров, работ, услуг для обеспечения государственных и муниципальных нужд"", подп. в) п. 7 Постановление Правительства РФ от 23.12.2024 N 1875 ""О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лиц"".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менее 3 (трех) ответов.
В связи с неполучением заказчиком информации в необходимом количестве, предусмотренной абзацем третьим подпункта "в" пункта 7 Постановления N 1875, заказчик применяет метод сопоставимых рыночных цен (анализа рынка)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</si>
</sst>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9" fontId="4" fillId="0" borderId="1" xfId="1" applyFont="1" applyBorder="1" applyAlignment="1">
      <alignment horizontal="center" vertical="center" wrapText="1"/>
    </xf>
    <xf numFmtId="2" fontId="4" fillId="0" borderId="0" xfId="1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 shrinkToFit="1"/>
    </xf>
    <xf numFmtId="2" fontId="16" fillId="0" borderId="1" xfId="0" applyNumberFormat="1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9</xdr:row>
      <xdr:rowOff>962025</xdr:rowOff>
    </xdr:from>
    <xdr:to>
      <xdr:col>8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9</xdr:row>
      <xdr:rowOff>1038225</xdr:rowOff>
    </xdr:from>
    <xdr:to>
      <xdr:col>7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4"/>
  <sheetViews>
    <sheetView tabSelected="1" workbookViewId="0">
      <selection activeCell="A2" sqref="A2:L2"/>
    </sheetView>
  </sheetViews>
  <sheetFormatPr defaultColWidth="9.140625" defaultRowHeight="15" x14ac:dyDescent="0.25"/>
  <cols>
    <col min="1" max="1" width="3.85546875" style="11" customWidth="1"/>
    <col min="2" max="2" width="48.28515625" style="11" customWidth="1"/>
    <col min="3" max="3" width="12.5703125" style="11" customWidth="1"/>
    <col min="4" max="4" width="14.42578125" style="11" customWidth="1"/>
    <col min="5" max="5" width="11.5703125" style="11" bestFit="1" customWidth="1"/>
    <col min="6" max="6" width="11.28515625" style="11" bestFit="1" customWidth="1"/>
    <col min="7" max="7" width="20.85546875" style="11" customWidth="1"/>
    <col min="8" max="8" width="22.140625" style="11" customWidth="1"/>
    <col min="9" max="9" width="14" style="11" customWidth="1"/>
    <col min="10" max="10" width="9.140625" style="15"/>
    <col min="11" max="11" width="14.85546875" style="11" customWidth="1"/>
    <col min="12" max="16384" width="9.140625" style="11"/>
  </cols>
  <sheetData>
    <row r="2" spans="1:12" ht="160.5" customHeight="1" x14ac:dyDescent="0.25">
      <c r="A2" s="30" t="s">
        <v>30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25">
      <c r="C3" s="12"/>
      <c r="D3" s="12"/>
      <c r="E3" s="12"/>
      <c r="F3" s="12"/>
      <c r="G3" s="12"/>
      <c r="H3" s="12"/>
      <c r="I3" s="12"/>
      <c r="J3" s="14"/>
      <c r="K3" s="12"/>
      <c r="L3" s="12"/>
    </row>
    <row r="4" spans="1:12" ht="70.150000000000006" customHeight="1" x14ac:dyDescent="0.25">
      <c r="A4" s="33" t="s">
        <v>27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2" x14ac:dyDescent="0.25">
      <c r="A5" s="31" t="s">
        <v>0</v>
      </c>
      <c r="B5" s="31"/>
      <c r="C5" s="31"/>
      <c r="D5" s="31"/>
      <c r="E5" s="31"/>
      <c r="F5" s="31"/>
      <c r="G5" s="31"/>
      <c r="H5" s="31"/>
      <c r="I5" s="31"/>
    </row>
    <row r="6" spans="1:12" ht="23.25" customHeight="1" x14ac:dyDescent="0.25">
      <c r="A6" s="31" t="s">
        <v>8</v>
      </c>
      <c r="B6" s="31"/>
      <c r="C6" s="31"/>
      <c r="D6" s="31"/>
      <c r="E6" s="31"/>
      <c r="F6" s="31"/>
      <c r="G6" s="31"/>
      <c r="H6" s="31"/>
      <c r="I6" s="31"/>
    </row>
    <row r="7" spans="1:12" ht="15" customHeight="1" x14ac:dyDescent="0.25">
      <c r="A7" s="31"/>
      <c r="B7" s="31"/>
      <c r="C7" s="31"/>
      <c r="D7" s="31"/>
      <c r="E7" s="31"/>
      <c r="F7" s="31"/>
      <c r="G7" s="31"/>
      <c r="H7" s="31"/>
      <c r="I7" s="31"/>
    </row>
    <row r="9" spans="1:12" x14ac:dyDescent="0.25">
      <c r="A9" s="32" t="s">
        <v>4</v>
      </c>
      <c r="B9" s="32"/>
      <c r="C9" s="32"/>
      <c r="D9" s="32"/>
      <c r="E9" s="32"/>
      <c r="F9" s="32"/>
      <c r="G9" s="32"/>
      <c r="H9" s="32"/>
      <c r="I9" s="32"/>
      <c r="J9" s="16"/>
      <c r="K9" s="10"/>
      <c r="L9" s="10"/>
    </row>
    <row r="10" spans="1:12" s="12" customFormat="1" ht="118.5" customHeight="1" x14ac:dyDescent="0.25">
      <c r="A10" s="10" t="s">
        <v>3</v>
      </c>
      <c r="B10" s="20" t="s">
        <v>9</v>
      </c>
      <c r="C10" s="20" t="s">
        <v>13</v>
      </c>
      <c r="D10" s="20" t="s">
        <v>14</v>
      </c>
      <c r="E10" s="20" t="s">
        <v>15</v>
      </c>
      <c r="F10" s="20" t="s">
        <v>16</v>
      </c>
      <c r="G10" s="20" t="s">
        <v>5</v>
      </c>
      <c r="H10" s="10" t="s">
        <v>2</v>
      </c>
      <c r="I10" s="21" t="s">
        <v>1</v>
      </c>
      <c r="J10" s="16" t="s">
        <v>6</v>
      </c>
      <c r="K10" s="10" t="s">
        <v>7</v>
      </c>
      <c r="L10" s="28" t="s">
        <v>17</v>
      </c>
    </row>
    <row r="11" spans="1:12" s="12" customFormat="1" ht="30" x14ac:dyDescent="0.25">
      <c r="A11" s="10">
        <v>1</v>
      </c>
      <c r="B11" s="24" t="s">
        <v>20</v>
      </c>
      <c r="C11" s="25">
        <v>810.88</v>
      </c>
      <c r="D11" s="26">
        <v>744.11</v>
      </c>
      <c r="E11" s="25">
        <v>653.77</v>
      </c>
      <c r="F11" s="37" t="s">
        <v>18</v>
      </c>
      <c r="G11" s="13">
        <f t="shared" ref="G11" si="0">AVERAGE(C11:E11)</f>
        <v>736.25</v>
      </c>
      <c r="H11" s="13">
        <f>STDEV(C11:E11)</f>
        <v>78.849999999999994</v>
      </c>
      <c r="I11" s="17">
        <f>H11/G11*100</f>
        <v>10.71</v>
      </c>
      <c r="J11" s="27">
        <v>108</v>
      </c>
      <c r="K11" s="13">
        <f>G11*J11</f>
        <v>79515</v>
      </c>
      <c r="L11" s="28" t="s">
        <v>22</v>
      </c>
    </row>
    <row r="12" spans="1:12" s="12" customFormat="1" ht="30" x14ac:dyDescent="0.25">
      <c r="A12" s="10">
        <v>2</v>
      </c>
      <c r="B12" s="24" t="s">
        <v>21</v>
      </c>
      <c r="C12" s="25">
        <v>1247</v>
      </c>
      <c r="D12" s="26">
        <v>1442</v>
      </c>
      <c r="E12" s="25">
        <v>1583</v>
      </c>
      <c r="F12" s="37" t="s">
        <v>19</v>
      </c>
      <c r="G12" s="13">
        <v>1424</v>
      </c>
      <c r="H12" s="13">
        <v>168.72</v>
      </c>
      <c r="I12" s="17">
        <v>11.85</v>
      </c>
      <c r="J12" s="27">
        <v>4</v>
      </c>
      <c r="K12" s="13">
        <v>5696</v>
      </c>
      <c r="L12" s="28" t="s">
        <v>22</v>
      </c>
    </row>
    <row r="13" spans="1:12" s="12" customFormat="1" ht="30" x14ac:dyDescent="0.25">
      <c r="A13" s="10">
        <v>3</v>
      </c>
      <c r="B13" s="24" t="s">
        <v>24</v>
      </c>
      <c r="C13" s="25">
        <v>69.7</v>
      </c>
      <c r="D13" s="26">
        <v>102</v>
      </c>
      <c r="E13" s="25">
        <v>99</v>
      </c>
      <c r="F13" s="37" t="s">
        <v>23</v>
      </c>
      <c r="G13" s="13">
        <f t="shared" ref="G13" si="1">AVERAGE(C13:E13)</f>
        <v>90.23</v>
      </c>
      <c r="H13" s="13">
        <f>STDEV(C13:E13)</f>
        <v>17.850000000000001</v>
      </c>
      <c r="I13" s="17">
        <f>H13/G13*100</f>
        <v>19.78</v>
      </c>
      <c r="J13" s="27">
        <v>60</v>
      </c>
      <c r="K13" s="13">
        <f>G13*J13</f>
        <v>5413.8</v>
      </c>
      <c r="L13" s="28" t="s">
        <v>28</v>
      </c>
    </row>
    <row r="14" spans="1:12" s="12" customFormat="1" ht="30" x14ac:dyDescent="0.25">
      <c r="A14" s="10">
        <v>3</v>
      </c>
      <c r="B14" s="24" t="s">
        <v>25</v>
      </c>
      <c r="C14" s="25">
        <v>315</v>
      </c>
      <c r="D14" s="26">
        <v>359</v>
      </c>
      <c r="E14" s="25">
        <v>349</v>
      </c>
      <c r="F14" s="37" t="s">
        <v>26</v>
      </c>
      <c r="G14" s="13">
        <f t="shared" ref="G14" si="2">AVERAGE(C14:E14)</f>
        <v>341</v>
      </c>
      <c r="H14" s="13">
        <f>STDEV(C14:E14)</f>
        <v>23.07</v>
      </c>
      <c r="I14" s="17">
        <f>H14/G14*100</f>
        <v>6.77</v>
      </c>
      <c r="J14" s="27">
        <v>20</v>
      </c>
      <c r="K14" s="13">
        <f>G14*J14</f>
        <v>6820</v>
      </c>
      <c r="L14" s="28" t="s">
        <v>29</v>
      </c>
    </row>
    <row r="15" spans="1:12" x14ac:dyDescent="0.25">
      <c r="A15" s="29" t="s">
        <v>10</v>
      </c>
      <c r="B15" s="29"/>
      <c r="C15" s="29"/>
      <c r="D15" s="29"/>
      <c r="E15" s="29"/>
      <c r="F15" s="29"/>
      <c r="G15" s="29"/>
      <c r="H15" s="29"/>
      <c r="I15" s="29"/>
      <c r="J15" s="29"/>
      <c r="K15" s="13">
        <f>SUM(K11:K14)</f>
        <v>97444.800000000003</v>
      </c>
    </row>
    <row r="17" spans="2:9" x14ac:dyDescent="0.25">
      <c r="C17" s="18"/>
      <c r="I17" s="23"/>
    </row>
    <row r="19" spans="2:9" x14ac:dyDescent="0.25">
      <c r="B19" s="18" t="s">
        <v>11</v>
      </c>
      <c r="C19" s="19"/>
      <c r="D19" s="11" t="s">
        <v>12</v>
      </c>
    </row>
    <row r="24" spans="2:9" x14ac:dyDescent="0.25">
      <c r="F24" s="22"/>
    </row>
  </sheetData>
  <mergeCells count="6">
    <mergeCell ref="A15:J15"/>
    <mergeCell ref="A5:I5"/>
    <mergeCell ref="A9:I9"/>
    <mergeCell ref="A6:I7"/>
    <mergeCell ref="A4:K4"/>
    <mergeCell ref="A2:L2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6"/>
      <c r="C27" s="36"/>
      <c r="D27" s="36"/>
      <c r="E27" s="36"/>
      <c r="F27" s="36"/>
      <c r="G27" s="36"/>
      <c r="H27" s="36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Армен Аракелян</cp:lastModifiedBy>
  <cp:lastPrinted>2017-04-26T13:19:09Z</cp:lastPrinted>
  <dcterms:created xsi:type="dcterms:W3CDTF">2014-02-20T07:55:18Z</dcterms:created>
  <dcterms:modified xsi:type="dcterms:W3CDTF">2026-06-16T11:54:49Z</dcterms:modified>
</cp:coreProperties>
</file>