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93F1B6C2-A626-4BBB-9B5E-0752D5C94F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L10" i="1" l="1"/>
  <c r="H10" i="1"/>
  <c r="K10" i="1" s="1"/>
  <c r="L9" i="1"/>
  <c r="H9" i="1"/>
  <c r="K9" i="1" l="1"/>
  <c r="N9" i="1" s="1"/>
  <c r="N10" i="1"/>
  <c r="M10" i="1"/>
  <c r="L11" i="1"/>
  <c r="H11" i="1"/>
  <c r="K11" i="1" s="1"/>
  <c r="N11" i="1" s="1"/>
  <c r="M9" i="1" l="1"/>
  <c r="M11" i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<sst xmlns="http://schemas.openxmlformats.org/spreadsheetml/2006/main" count="30" uniqueCount="30">
  <si>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</si>
  <si>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</si>
  <si>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</si>
  <si>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</si>
  <si>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</si>
  <si>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</si>
  <si>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</si>
  <si>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</si>
  <si>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</si>
  <si>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</si>
  <si>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</si>
  <si>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</si>
  <si>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</si>
  <si>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</si>
  <si>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</si>
  <si>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</si>
  <si>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</si>
  <si>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</si>
  <si>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</si>
  <si>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</si>
  <si>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Контрактный управляющий ГБОУ школы №487 Выборгского района Санкт-Петербурга</t>
  </si>
  <si>
    <t>Губогло Е.А.</t>
  </si>
  <si>
    <t>Велотренажер</t>
  </si>
  <si>
    <t>Беговая дорожка</t>
  </si>
  <si>
    <t>Тренажер для ног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</si>
  <si>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572929,01 рублей</t>
  </si>
  <si>
    <t>Поставка спортивного оборудования для нужд ГБОУ № 487 Выборгского района Санкт – Петербурга  в 2026 году.</t>
  </si>
  <si>
    <t xml:space="preserve">вх. № 1 05.06.2026  </t>
  </si>
  <si>
    <t xml:space="preserve">вх. № 1311 от 05.06.2026     </t>
  </si>
  <si>
    <t xml:space="preserve">вх.№ 5 от 08.06.26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</si>
</sst>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4" fontId="4" fillId="0" borderId="2" xfId="0" applyNumberFormat="1" applyFont="1" applyBorder="1" applyAlignment="1">
      <alignment horizontal="center" vertical="center" wrapText="1"/>
    </xf>
    <xf numFmtId="2" fontId="16" fillId="3" borderId="1" xfId="2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1" xr:uid="{00000000-0005-0000-0000-000003000000}"/>
    <cellStyle name="Обычный 7 2" xfId="4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11</xdr:row>
      <xdr:rowOff>9525</xdr:rowOff>
    </xdr:from>
    <xdr:to>
      <xdr:col>12</xdr:col>
      <xdr:colOff>838200</xdr:colOff>
      <xdr:row>12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zoomScaleNormal="100" workbookViewId="0">
      <selection activeCell="E11" sqref="E11"/>
    </sheetView>
  </sheetViews>
  <sheetFormatPr defaultRowHeight="15" x14ac:dyDescent="0.25"/>
  <cols>
    <col min="1" max="1" width="7.5703125" customWidth="1"/>
    <col min="2" max="2" width="26.85546875" customWidth="1"/>
    <col min="3" max="3" width="12.85546875" customWidth="1"/>
    <col min="4" max="4" width="12.140625" customWidth="1"/>
    <col min="5" max="5" width="13.42578125" customWidth="1"/>
    <col min="6" max="6" width="0.140625" customWidth="1"/>
    <col min="7" max="7" width="0.28515625" hidden="1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40"/>
      <c r="L1" s="41"/>
      <c r="M1" s="41"/>
      <c r="N1" s="41"/>
    </row>
    <row r="2" spans="1:14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43.5" customHeight="1" x14ac:dyDescent="0.2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 ht="15.75" x14ac:dyDescent="0.25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15.75" x14ac:dyDescent="0.25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43.5" customHeight="1" x14ac:dyDescent="0.25">
      <c r="A6" s="31" t="s">
        <v>4</v>
      </c>
      <c r="B6" s="33" t="s">
        <v>26</v>
      </c>
      <c r="C6" s="35" t="s">
        <v>5</v>
      </c>
      <c r="D6" s="36"/>
      <c r="E6" s="36"/>
      <c r="F6" s="36"/>
      <c r="G6" s="36"/>
      <c r="H6" s="37"/>
      <c r="I6" s="33" t="s">
        <v>6</v>
      </c>
      <c r="J6" s="33" t="s">
        <v>7</v>
      </c>
      <c r="K6" s="39" t="s">
        <v>8</v>
      </c>
      <c r="L6" s="39"/>
      <c r="M6" s="39"/>
      <c r="N6" s="15" t="s">
        <v>17</v>
      </c>
    </row>
    <row r="7" spans="1:14" ht="63.75" x14ac:dyDescent="0.25">
      <c r="A7" s="32"/>
      <c r="B7" s="34"/>
      <c r="C7" s="1" t="s">
        <v>27</v>
      </c>
      <c r="D7" s="1" t="s">
        <v>28</v>
      </c>
      <c r="E7" s="1" t="s">
        <v>29</v>
      </c>
      <c r="F7" s="1" t="s">
        <v>9</v>
      </c>
      <c r="G7" s="1" t="s">
        <v>10</v>
      </c>
      <c r="H7" s="2"/>
      <c r="I7" s="38"/>
      <c r="J7" s="38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x14ac:dyDescent="0.25">
      <c r="A9" s="22">
        <v>1</v>
      </c>
      <c r="B9" s="27" t="s">
        <v>22</v>
      </c>
      <c r="C9" s="19">
        <v>69990</v>
      </c>
      <c r="D9" s="19">
        <v>68092</v>
      </c>
      <c r="E9" s="19">
        <v>72943</v>
      </c>
      <c r="F9" s="18"/>
      <c r="G9" s="18"/>
      <c r="H9" s="26">
        <f t="shared" ref="H9:H10" si="0">C9+D9+E9+F9+G9</f>
        <v>211025</v>
      </c>
      <c r="I9" s="20">
        <v>1</v>
      </c>
      <c r="J9" s="5">
        <v>3</v>
      </c>
      <c r="K9" s="7">
        <f t="shared" ref="K9:K10" si="1">ROUND(H9/J9,2)</f>
        <v>70341.67</v>
      </c>
      <c r="L9" s="7">
        <f t="shared" ref="L9:L10" si="2">STDEV(C9:G9)</f>
        <v>2444.5454246819254</v>
      </c>
      <c r="M9" s="8">
        <f t="shared" ref="M9:M10" si="3">L9/K9</f>
        <v>3.4752450783183363E-2</v>
      </c>
      <c r="N9" s="9">
        <f t="shared" ref="N9:N10" si="4">I9*K9</f>
        <v>70341.67</v>
      </c>
    </row>
    <row r="10" spans="1:14" x14ac:dyDescent="0.25">
      <c r="A10" s="22">
        <v>2</v>
      </c>
      <c r="B10" s="27" t="s">
        <v>23</v>
      </c>
      <c r="C10" s="19">
        <v>189590</v>
      </c>
      <c r="D10" s="19">
        <v>193381</v>
      </c>
      <c r="E10" s="19">
        <v>191321</v>
      </c>
      <c r="F10" s="18"/>
      <c r="G10" s="18"/>
      <c r="H10" s="26">
        <f t="shared" si="0"/>
        <v>574292</v>
      </c>
      <c r="I10" s="20">
        <v>1</v>
      </c>
      <c r="J10" s="5">
        <v>3</v>
      </c>
      <c r="K10" s="7">
        <f t="shared" si="1"/>
        <v>191430.67</v>
      </c>
      <c r="L10" s="7">
        <f t="shared" si="2"/>
        <v>1897.8778499506582</v>
      </c>
      <c r="M10" s="8">
        <f t="shared" si="3"/>
        <v>9.9141785898291951E-3</v>
      </c>
      <c r="N10" s="9">
        <f t="shared" si="4"/>
        <v>191430.67</v>
      </c>
    </row>
    <row r="11" spans="1:14" x14ac:dyDescent="0.25">
      <c r="A11" s="22">
        <v>3</v>
      </c>
      <c r="B11" s="19" t="s">
        <v>24</v>
      </c>
      <c r="C11" s="19">
        <v>303800</v>
      </c>
      <c r="D11" s="19">
        <v>317886</v>
      </c>
      <c r="E11" s="19">
        <v>311784</v>
      </c>
      <c r="F11" s="18"/>
      <c r="G11" s="18"/>
      <c r="H11" s="23">
        <f>C11+D11+E11+F11+G11</f>
        <v>933470</v>
      </c>
      <c r="I11" s="20">
        <v>1</v>
      </c>
      <c r="J11" s="5">
        <v>3</v>
      </c>
      <c r="K11" s="7">
        <f>ROUND(H11/J11,2)</f>
        <v>311156.67</v>
      </c>
      <c r="L11" s="7">
        <f>STDEV(C11:G11)</f>
        <v>7063.9230837639598</v>
      </c>
      <c r="M11" s="8">
        <f>L11/K11</f>
        <v>2.2702142569413539E-2</v>
      </c>
      <c r="N11" s="9">
        <f>I11*K11</f>
        <v>311156.67</v>
      </c>
    </row>
    <row r="12" spans="1:14" x14ac:dyDescent="0.25">
      <c r="A12" s="29" t="s">
        <v>16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10"/>
      <c r="N12" s="11">
        <f>SUM(N9:N11)</f>
        <v>572929.01</v>
      </c>
    </row>
    <row r="13" spans="1:14" ht="168.75" customHeight="1" x14ac:dyDescent="0.25">
      <c r="A13" s="28" t="s">
        <v>25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</row>
    <row r="14" spans="1:14" ht="28.5" customHeight="1" x14ac:dyDescent="0.25">
      <c r="A14" s="12"/>
      <c r="B14" s="24" t="s">
        <v>20</v>
      </c>
      <c r="C14" s="24"/>
      <c r="D14" s="24"/>
      <c r="E14" s="25"/>
      <c r="F14" s="25"/>
      <c r="G14" s="25"/>
      <c r="I14" s="17"/>
      <c r="J14" s="12"/>
      <c r="K14" s="12"/>
      <c r="L14" s="17" t="s">
        <v>21</v>
      </c>
    </row>
    <row r="16" spans="1:14" x14ac:dyDescent="0.25">
      <c r="D16" s="21"/>
      <c r="E16" s="21"/>
      <c r="F16" s="21"/>
      <c r="G16" s="21"/>
      <c r="H16" s="21"/>
    </row>
    <row r="17" spans="4:8" x14ac:dyDescent="0.25">
      <c r="D17" s="21"/>
      <c r="E17" s="21"/>
      <c r="F17" s="21"/>
      <c r="G17" s="21"/>
      <c r="H17" s="21"/>
    </row>
    <row r="19" spans="4:8" x14ac:dyDescent="0.25">
      <c r="E19" s="21"/>
    </row>
  </sheetData>
  <mergeCells count="13">
    <mergeCell ref="K1:N1"/>
    <mergeCell ref="A5:N5"/>
    <mergeCell ref="A2:N2"/>
    <mergeCell ref="A3:N3"/>
    <mergeCell ref="A4:N4"/>
    <mergeCell ref="A13:N13"/>
    <mergeCell ref="A12:L12"/>
    <mergeCell ref="A6:A7"/>
    <mergeCell ref="B6:B7"/>
    <mergeCell ref="C6:H6"/>
    <mergeCell ref="I6:I7"/>
    <mergeCell ref="J6:J7"/>
    <mergeCell ref="K6:M6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2026-06-16T11:40:31Z</dcterms:modified>
</cp:coreProperties>
</file>