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4430"/>
  <workbookPr defaultThemeVersion="124226"/>
  <mc:AlternateContent xmlns:mc="http://schemas.openxmlformats.org/markup-compatibility/2006">
    <mc:Choice Requires="x15">
      <x15ac:absPath xmlns:x15ac="http://schemas.microsoft.com/office/spreadsheetml/2010/11/ac" url="Y:\Контрактный управляющий\Закупки\2026\1 Новое\1310 ПД Микроволновка\Закупка\"/>
    </mc:Choice>
  </mc:AlternateContent>
  <xr:revisionPtr revIDLastSave="0" documentId="13_ncr:1_{E742659F-5A38-4207-852C-208655795DD5}" xr6:coauthVersionLast="47" xr6:coauthVersionMax="47" xr10:uidLastSave="{00000000-0000-0000-0000-000000000000}"/>
  <bookViews>
    <workbookView xWindow="3120" yWindow="1365" windowWidth="16350" windowHeight="14835" firstSheet="7" activeTab="7" xr2:uid="{00000000-000D-0000-FFFF-FFFF00000000}"/>
  </bookViews>
  <sheets>
    <sheet name="НМЦК-п.3.7.2" sheetId="18" state="hidden" r:id="rId1"/>
    <sheet name="Прилож.1 п.3.7.2" sheetId="19" state="hidden" r:id="rId2"/>
    <sheet name="НМЦК-п.3.7.3" sheetId="13" state="hidden" r:id="rId3"/>
    <sheet name="Прилож.1 п.3.7.3" sheetId="11" state="hidden" r:id="rId4"/>
    <sheet name="НМЦК-п.3.7.4" sheetId="15" state="hidden" r:id="rId5"/>
    <sheet name="Прилож.1 п.3.7.4" sheetId="17" state="hidden" r:id="rId6"/>
    <sheet name="НМЦ-ремонт" sheetId="10" state="hidden" r:id="rId7"/>
    <sheet name="Лист 1" sheetId="29" r:id="rId8"/>
  </sheets>
  <definedNames>
    <definedName name="_xlnm.Print_Area" localSheetId="7">'Лист 1'!$A$1:$I$12</definedName>
  </definedNames>
  <calcPr calcId="181029" fullPrecision="0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H8" i="29" l="1"/>
  <c r="I8" i="29" l="1"/>
  <c r="I9" i="29" s="1"/>
  <c r="F10" i="17" l="1"/>
  <c r="I10" i="17"/>
  <c r="J10" i="17"/>
  <c r="K10" i="17" s="1"/>
  <c r="L10" i="17"/>
  <c r="L18" i="17" s="1"/>
  <c r="F11" i="17"/>
  <c r="I11" i="17"/>
  <c r="J11" i="17"/>
  <c r="K11" i="17"/>
  <c r="L11" i="17"/>
  <c r="F12" i="17"/>
  <c r="I12" i="17"/>
  <c r="J12" i="17"/>
  <c r="K12" i="17"/>
  <c r="L12" i="17"/>
  <c r="F13" i="17"/>
  <c r="I13" i="17"/>
  <c r="J13" i="17"/>
  <c r="K13" i="17" s="1"/>
  <c r="L13" i="17"/>
  <c r="F14" i="17"/>
  <c r="I14" i="17"/>
  <c r="J14" i="17"/>
  <c r="K14" i="17"/>
  <c r="L14" i="17"/>
  <c r="F15" i="17"/>
  <c r="I15" i="17"/>
  <c r="J15" i="17"/>
  <c r="K15" i="17"/>
  <c r="L15" i="17"/>
  <c r="F16" i="17"/>
  <c r="L16" i="17" s="1"/>
  <c r="I16" i="17"/>
  <c r="J16" i="17"/>
  <c r="K16" i="17"/>
  <c r="F10" i="11"/>
  <c r="I10" i="11"/>
  <c r="J10" i="11"/>
  <c r="K10" i="11"/>
  <c r="L10" i="11"/>
  <c r="L18" i="11" s="1"/>
  <c r="N10" i="11"/>
  <c r="N18" i="11"/>
  <c r="F11" i="11"/>
  <c r="I11" i="11"/>
  <c r="J11" i="11"/>
  <c r="K11" i="11"/>
  <c r="L11" i="11"/>
  <c r="N11" i="11" s="1"/>
  <c r="F12" i="11"/>
  <c r="I12" i="11"/>
  <c r="J12" i="11"/>
  <c r="K12" i="11"/>
  <c r="L12" i="11"/>
  <c r="N12" i="11"/>
  <c r="F13" i="11"/>
  <c r="L13" i="11" s="1"/>
  <c r="N13" i="11" s="1"/>
  <c r="I13" i="11"/>
  <c r="J13" i="11"/>
  <c r="K13" i="11"/>
  <c r="F14" i="11"/>
  <c r="L14" i="11" s="1"/>
  <c r="N14" i="11" s="1"/>
  <c r="I14" i="11"/>
  <c r="J14" i="11"/>
  <c r="K14" i="11"/>
  <c r="F15" i="11"/>
  <c r="I15" i="11"/>
  <c r="J15" i="11"/>
  <c r="K15" i="11"/>
  <c r="L15" i="11"/>
  <c r="N15" i="11"/>
  <c r="F16" i="11"/>
  <c r="I16" i="11"/>
  <c r="J16" i="11"/>
  <c r="K16" i="11"/>
  <c r="L16" i="11"/>
  <c r="N16" i="11"/>
  <c r="F8" i="19"/>
  <c r="L8" i="19"/>
  <c r="L16" i="19" s="1"/>
  <c r="I8" i="19"/>
  <c r="J8" i="19"/>
  <c r="K8" i="19"/>
  <c r="F9" i="19"/>
  <c r="I9" i="19"/>
  <c r="J9" i="19"/>
  <c r="K9" i="19"/>
  <c r="L9" i="19"/>
  <c r="F10" i="19"/>
  <c r="I10" i="19"/>
  <c r="J10" i="19"/>
  <c r="K10" i="19"/>
  <c r="L10" i="19"/>
  <c r="F11" i="19"/>
  <c r="L11" i="19" s="1"/>
  <c r="I11" i="19"/>
  <c r="J11" i="19"/>
  <c r="K11" i="19" s="1"/>
  <c r="F12" i="19"/>
  <c r="L12" i="19"/>
  <c r="I12" i="19"/>
  <c r="J12" i="19"/>
  <c r="K12" i="19"/>
  <c r="F13" i="19"/>
  <c r="I13" i="19"/>
  <c r="J13" i="19"/>
  <c r="K13" i="19"/>
  <c r="L13" i="19"/>
  <c r="F14" i="19"/>
  <c r="L14" i="19" s="1"/>
  <c r="I14" i="19"/>
  <c r="J14" i="19"/>
  <c r="K14" i="19" s="1"/>
</calcChain>
</file>

<file path=xl/sharedStrings.xml><?xml version="1.0" encoding="utf-8"?>
<sst xmlns="http://schemas.openxmlformats.org/spreadsheetml/2006/main" count="139" uniqueCount="69">
  <si>
    <t>(предмет контракта)</t>
  </si>
  <si>
    <t>Основные характеристики объекта закупки</t>
  </si>
  <si>
    <t>Используемый метод определения НМЦК с обоснованием:</t>
  </si>
  <si>
    <t>Дата подготовки обоснования НМЦК: _ _._._. 201_г.</t>
  </si>
  <si>
    <t>Работник контрактной службы</t>
  </si>
  <si>
    <t>___________ /__________/ (подпись/ФИО)</t>
  </si>
  <si>
    <t>_ _._._. 201_г.</t>
  </si>
  <si>
    <t>Исполнитель: ________ (ФИО), контактный тел. ________</t>
  </si>
  <si>
    <t xml:space="preserve"> ______________ (должность)</t>
  </si>
  <si>
    <t>№ п/п</t>
  </si>
  <si>
    <t>Среднее квадратичное отклонение</t>
  </si>
  <si>
    <t>Приложение №1 к техническому заданию</t>
  </si>
  <si>
    <t>Расчет начальной (максимальной) цены контракта (НМЦК)</t>
  </si>
  <si>
    <t xml:space="preserve">Место выполнения работ: __________________ </t>
  </si>
  <si>
    <t xml:space="preserve">Условия и сроки выполнения работ:                                                                                                                                                                                                                                                                                                                                                                                                                                                         Начало выполнения работ___________ ,                                                                                                                                                                                                                                                                                                           Окончание выполнения работ ____________ </t>
  </si>
  <si>
    <r>
      <t xml:space="preserve">Авансирование ___________________ </t>
    </r>
    <r>
      <rPr>
        <i/>
        <sz val="12"/>
        <color indexed="8"/>
        <rFont val="Times New Roman"/>
        <family val="1"/>
        <charset val="204"/>
      </rPr>
      <t>(указать или размер, или %, или не предусматривается)</t>
    </r>
  </si>
  <si>
    <t>Форма, сроки и порядок оплаты работ установлены в проекте контракта (договора)</t>
  </si>
  <si>
    <t>Используемый метод определения НМЦК</t>
  </si>
  <si>
    <r>
      <t xml:space="preserve">Проектно-сметный метод- </t>
    </r>
    <r>
      <rPr>
        <i/>
        <sz val="12"/>
        <color indexed="8"/>
        <rFont val="Times New Roman"/>
        <family val="1"/>
        <charset val="204"/>
      </rPr>
      <t>п.6.1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</si>
  <si>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>Порядок формирования НМЦК</t>
  </si>
  <si>
    <r>
      <t xml:space="preserve">____________________ </t>
    </r>
    <r>
      <rPr>
        <i/>
        <sz val="12"/>
        <color indexed="8"/>
        <rFont val="Times New Roman"/>
        <family val="1"/>
        <charset val="204"/>
      </rPr>
      <t>(указать сумму)</t>
    </r>
  </si>
  <si>
    <t>Определение однородности совокупности значений выявленных цен</t>
  </si>
  <si>
    <t>Наименование товара (работы, услуги)</t>
  </si>
  <si>
    <t>v - кол-во (объем) закупаемого товара (работы, услуги), ед.</t>
  </si>
  <si>
    <r>
      <rPr>
        <b/>
        <sz val="12"/>
        <color indexed="8"/>
        <rFont val="Times New Roman"/>
        <family val="1"/>
        <charset val="204"/>
      </rPr>
      <t>n</t>
    </r>
    <r>
      <rPr>
        <b/>
        <sz val="10"/>
        <color indexed="8"/>
        <rFont val="Times New Roman"/>
        <family val="1"/>
        <charset val="204"/>
      </rPr>
      <t xml:space="preserve"> - кол-во значений, используемых в расчете</t>
    </r>
  </si>
  <si>
    <t>&lt;ц&gt; - средн. арифм. величина цены единицы прод-ции, руб.</t>
  </si>
  <si>
    <r>
      <t xml:space="preserve">V - коэф-нт вариации </t>
    </r>
    <r>
      <rPr>
        <i/>
        <sz val="10"/>
        <color indexed="10"/>
        <rFont val="Times New Roman"/>
        <family val="1"/>
        <charset val="204"/>
      </rPr>
      <t>(не должен превышать 33%)</t>
    </r>
  </si>
  <si>
    <t>Определение и обоснование НМЦК методом сопоставимых рыночных цен (анализа рынка)</t>
  </si>
  <si>
    <t>с осуществлением поиска ценовой информации в реестре контрактов, заключенных заказчиками</t>
  </si>
  <si>
    <t>Для определения НМЦК использована ценовая информация, содержащаяся в контрактах, которые исполнены и по которым не взыскивались неустойки (штрафы, пени) в связи с неисполнением или ненадлежащим исполнением обязательств, предусмотренных этими контрактами.</t>
  </si>
  <si>
    <t>6=3+4+5</t>
  </si>
  <si>
    <t>9=           /8</t>
  </si>
  <si>
    <t>12=6*7/8</t>
  </si>
  <si>
    <t xml:space="preserve">Начальная (максимальная) цена контракта </t>
  </si>
  <si>
    <t xml:space="preserve">                  , руб. </t>
  </si>
  <si>
    <t>Обоснование начальной (максимальной) цены контракта (НМЦК)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</si>
  <si>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осуществлением поиска ценовой информации в реестре контрактов, заключенных заказчиками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п.3.7.3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</si>
  <si>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Метод сопоставимых рыночных цен (анализ рынка) - НМЦКрын с осуществлением </t>
    </r>
    <r>
      <rPr>
        <b/>
        <sz val="12"/>
        <color indexed="10"/>
        <rFont val="Times New Roman"/>
        <family val="1"/>
        <charset val="204"/>
      </rPr>
      <t>сбора и анализа общедоступной ценовой информации</t>
    </r>
    <r>
      <rPr>
        <sz val="12"/>
        <color indexed="8"/>
        <rFont val="Times New Roman"/>
        <family val="1"/>
        <charset val="204"/>
      </rPr>
      <t xml:space="preserve">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п.3.7.4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</si>
  <si>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t xml:space="preserve">                                    откорректированная - с учетом увеличения (У), руб. </t>
  </si>
  <si>
    <t xml:space="preserve">Для определения и обоснования НМЦК в расчетах использованы три цены товара (работы, услуги) </t>
  </si>
  <si>
    <t>с осуществлением сбора и анализа общедоступной ценовой информации</t>
  </si>
  <si>
    <r>
      <t xml:space="preserve">Метод сопоставимых рыночных цен (анализ рынка) - НМЦКрын </t>
    </r>
    <r>
      <rPr>
        <b/>
        <sz val="12"/>
        <color indexed="10"/>
        <rFont val="Times New Roman"/>
        <family val="1"/>
        <charset val="204"/>
      </rPr>
      <t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</t>
    </r>
    <r>
      <rPr>
        <sz val="12"/>
        <color indexed="8"/>
        <rFont val="Times New Roman"/>
        <family val="1"/>
        <charset val="204"/>
      </rPr>
      <t xml:space="preserve"> 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 </t>
    </r>
    <r>
      <rPr>
        <i/>
        <sz val="12"/>
        <color indexed="8"/>
        <rFont val="Times New Roman"/>
        <family val="1"/>
        <charset val="204"/>
      </rPr>
      <t>(</t>
    </r>
    <r>
      <rPr>
        <b/>
        <i/>
        <sz val="12"/>
        <color indexed="10"/>
        <rFont val="Times New Roman"/>
        <family val="1"/>
        <charset val="204"/>
      </rPr>
      <t>п.3.7.2</t>
    </r>
    <r>
      <rPr>
        <i/>
        <sz val="12"/>
        <color indexed="8"/>
        <rFont val="Times New Roman"/>
        <family val="1"/>
        <charset val="204"/>
      </rPr>
      <t xml:space="preserve"> Приказа МЭР от 02.10.2013 № 567 "Об утверждении Методических рекомендаций по применению методов определения начальной /максимальной/ цены контракта, цены контракта, заключаемого с единственным поставщиком /подрядчиком, исполнителем/")</t>
    </r>
  </si>
  <si>
    <r>
      <t xml:space="preserve">с размещением запроса о предоставлении ценовой информации в единой информационной системе в сфере закупок товаров, работ, услуг для обеспечения государственных или муниципальных нужд </t>
    </r>
    <r>
      <rPr>
        <sz val="11"/>
        <rFont val="Times New Roman"/>
        <family val="1"/>
        <charset val="204"/>
      </rPr>
      <t>(далее - ЕИС) (до ввода в эксплуатацию ЕИС на официальном сайте Российской Федерации в информационно-телекоммуникационной сети "Интернет" для размещения информации о размещении заказов на поставки товаров, выполнение работ, оказание услуг www.zakupki.gov.ru</t>
    </r>
  </si>
  <si>
    <t>Полученная ценовая информация использована для определения и обоснования НМЦК </t>
  </si>
  <si>
    <r>
      <t xml:space="preserve">Ответы на запрос получены от _________________  </t>
    </r>
    <r>
      <rPr>
        <i/>
        <sz val="12"/>
        <color indexed="8"/>
        <rFont val="Times New Roman"/>
        <family val="1"/>
        <charset val="204"/>
      </rPr>
      <t>(указать кол-во и источник информации (поставщик, подрядчик, исполнитель, иной источник)</t>
    </r>
    <r>
      <rPr>
        <sz val="12"/>
        <color indexed="8"/>
        <rFont val="Times New Roman"/>
        <family val="1"/>
        <charset val="204"/>
      </rPr>
      <t>. Для определения и обоснования НМЦК в расчетах использованы три цены товара (работы, услуги).</t>
    </r>
  </si>
  <si>
    <r>
      <t xml:space="preserve">Для определения НМЦК использована ценовая информация __________________________________________ </t>
    </r>
    <r>
      <rPr>
        <i/>
        <sz val="12"/>
        <color indexed="8"/>
        <rFont val="Times New Roman"/>
        <family val="1"/>
        <charset val="204"/>
      </rPr>
      <t xml:space="preserve">(указать источники в соответствии с пунктами 3.7.4.1-3.7.4.8) </t>
    </r>
    <r>
      <rPr>
        <sz val="12"/>
        <color indexed="8"/>
        <rFont val="Times New Roman"/>
        <family val="1"/>
        <charset val="204"/>
      </rPr>
      <t xml:space="preserve">на основании п. 3.7.4__ </t>
    </r>
    <r>
      <rPr>
        <i/>
        <sz val="12"/>
        <color indexed="8"/>
        <rFont val="Times New Roman"/>
        <family val="1"/>
        <charset val="204"/>
      </rPr>
      <t>(указать конкретный пункт)</t>
    </r>
  </si>
  <si>
    <r>
      <t xml:space="preserve">НМЦКрын.,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Приложении №1</t>
    </r>
    <r>
      <rPr>
        <sz val="12"/>
        <color indexed="8"/>
        <rFont val="Times New Roman"/>
        <family val="1"/>
        <charset val="204"/>
      </rPr>
      <t>)</t>
    </r>
  </si>
  <si>
    <r>
      <t xml:space="preserve">НМЦК, руб. (определение и обоснование НМЦК представлено в </t>
    </r>
    <r>
      <rPr>
        <b/>
        <sz val="12"/>
        <color indexed="8"/>
        <rFont val="Times New Roman"/>
        <family val="1"/>
        <charset val="204"/>
      </rPr>
      <t>Приложени__ №___</t>
    </r>
    <r>
      <rPr>
        <sz val="12"/>
        <color indexed="8"/>
        <rFont val="Times New Roman"/>
        <family val="1"/>
        <charset val="204"/>
      </rPr>
      <t>)</t>
    </r>
  </si>
  <si>
    <r>
      <rPr>
        <sz val="10"/>
        <color indexed="53"/>
        <rFont val="Times New Roman"/>
        <family val="1"/>
        <charset val="204"/>
      </rPr>
      <t>если был ЕИ, т</t>
    </r>
    <r>
      <rPr>
        <sz val="10"/>
        <color indexed="53"/>
        <rFont val="Times New Roman"/>
        <family val="1"/>
        <charset val="204"/>
      </rPr>
      <t>о У=0%</t>
    </r>
    <r>
      <rPr>
        <sz val="10"/>
        <color indexed="8"/>
        <rFont val="Times New Roman"/>
        <family val="1"/>
        <charset val="204"/>
      </rPr>
      <t xml:space="preserve"> ;                  </t>
    </r>
    <r>
      <rPr>
        <sz val="10"/>
        <color indexed="12"/>
        <rFont val="Times New Roman"/>
        <family val="1"/>
        <charset val="204"/>
      </rPr>
      <t>если был ОК, то У≤10%</t>
    </r>
    <r>
      <rPr>
        <sz val="10"/>
        <color indexed="36"/>
        <rFont val="Times New Roman"/>
        <family val="1"/>
        <charset val="204"/>
      </rPr>
      <t>;</t>
    </r>
    <r>
      <rPr>
        <sz val="10"/>
        <color indexed="8"/>
        <rFont val="Times New Roman"/>
        <family val="1"/>
        <charset val="204"/>
      </rPr>
      <t xml:space="preserve">                                             </t>
    </r>
    <r>
      <rPr>
        <sz val="10"/>
        <color indexed="60"/>
        <rFont val="Times New Roman"/>
        <family val="1"/>
        <charset val="204"/>
      </rPr>
      <t>если был АЭФ, то У≤13%</t>
    </r>
    <r>
      <rPr>
        <sz val="10"/>
        <color indexed="60"/>
        <rFont val="Times New Roman"/>
        <family val="1"/>
        <charset val="204"/>
      </rPr>
      <t xml:space="preserve">; </t>
    </r>
    <r>
      <rPr>
        <sz val="10"/>
        <color indexed="8"/>
        <rFont val="Times New Roman"/>
        <family val="1"/>
        <charset val="204"/>
      </rPr>
      <t xml:space="preserve">                      </t>
    </r>
    <r>
      <rPr>
        <sz val="10"/>
        <color indexed="17"/>
        <rFont val="Times New Roman"/>
        <family val="1"/>
        <charset val="204"/>
      </rPr>
      <t>если был ЗК, то У≤17%</t>
    </r>
  </si>
  <si>
    <t xml:space="preserve">% увеличения цены (У) в соответ. с п.3.16 </t>
  </si>
  <si>
    <t>ИЦИ №1</t>
  </si>
  <si>
    <t>ИЦИ №2</t>
  </si>
  <si>
    <t>ИЦИ №3</t>
  </si>
  <si>
    <t>Номер источника ценовой информации (ИЦИ №i) и цена единицы товара, работы, услуги, представленная i-тым ИЦИ (Цi), руб.</t>
  </si>
  <si>
    <t>8 = кол-во ответов ИЦИ</t>
  </si>
  <si>
    <t>Единица измерения</t>
  </si>
  <si>
    <t>Минимальное ценовое предложение, руб.</t>
  </si>
  <si>
    <t>Всего цена контракта (договора), руб.</t>
  </si>
  <si>
    <t>Итого цена , руб. (7*8)</t>
  </si>
  <si>
    <t xml:space="preserve">Ответы на запросы получены от 3 поставщиков (подрядчиков, исполнителей), Заказчиком принято решение при расчете цены договора использовать минимальное ценовое предложение. </t>
  </si>
  <si>
    <r>
      <t xml:space="preserve">Заказчиком были направлены запросы о предоставлении ценовой информации </t>
    </r>
    <r>
      <rPr>
        <u/>
        <sz val="11"/>
        <rFont val="Times New Roman"/>
        <family val="1"/>
        <charset val="204"/>
      </rPr>
      <t xml:space="preserve"> (подрядчикам, исполнителям) (указать точное количество запросов</t>
    </r>
    <r>
      <rPr>
        <sz val="11"/>
        <rFont val="Times New Roman"/>
        <family val="1"/>
        <charset val="204"/>
      </rPr>
      <t>, но не менее 5-ти) обладающим опытом поставок соответствующих товаров, работ, услуг, информация о которых имеется в свободном доступе (в частности, опубликована в печати, размещена на сайтах в сети "Интернет"), в т.ч. размещенная  в Электронном магазине Санкт-Петербурга.</t>
    </r>
  </si>
  <si>
    <t xml:space="preserve">Обоснование цены контракта (договора) заключаемого у единственного поставщика </t>
  </si>
  <si>
    <t>Директор</t>
  </si>
  <si>
    <t>А.И. Черторыжская</t>
  </si>
  <si>
    <t>шт</t>
  </si>
  <si>
    <t>Печь микроволновая</t>
  </si>
  <si>
    <t>Источник инф. № 1
Вх.№305/26 от 17.06.2026</t>
  </si>
  <si>
    <t>Источник инф. № 2
Вх.№306/26 от 17.06.2026</t>
  </si>
  <si>
    <t>Источник инф. № 3
Вх.№307/26 от 17.06.2026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</si>
</sst>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_-* #,##0.00_р_._-;\-* #,##0.00_р_._-;_-* &quot;-&quot;??_р_._-;_-@_-"/>
    <numFmt numFmtId="165" formatCode="0.0%"/>
    <numFmt numFmtId="166" formatCode="#,##0.0000"/>
  </numFmts>
  <fonts count="36" x14ac:knownFonts="1">
    <font>
      <sz val="11"/>
      <color theme="1"/>
      <name val="Calibri"/>
      <family val="2"/>
      <charset val="204"/>
      <scheme val="minor"/>
    </font>
    <font>
      <b/>
      <sz val="12"/>
      <color indexed="8"/>
      <name val="Times New Roman"/>
      <family val="1"/>
      <charset val="204"/>
    </font>
    <font>
      <i/>
      <sz val="12"/>
      <color indexed="8"/>
      <name val="Times New Roman"/>
      <family val="1"/>
      <charset val="204"/>
    </font>
    <font>
      <b/>
      <sz val="11"/>
      <color indexed="10"/>
      <name val="Times New Roman"/>
      <family val="1"/>
      <charset val="204"/>
    </font>
    <font>
      <b/>
      <sz val="10"/>
      <color indexed="8"/>
      <name val="Times New Roman"/>
      <family val="1"/>
      <charset val="204"/>
    </font>
    <font>
      <sz val="12"/>
      <color indexed="8"/>
      <name val="Times New Roman"/>
      <family val="1"/>
      <charset val="204"/>
    </font>
    <font>
      <sz val="10"/>
      <color indexed="8"/>
      <name val="Times New Roman"/>
      <family val="1"/>
      <charset val="204"/>
    </font>
    <font>
      <i/>
      <sz val="10"/>
      <color indexed="10"/>
      <name val="Times New Roman"/>
      <family val="1"/>
      <charset val="204"/>
    </font>
    <font>
      <sz val="10"/>
      <color indexed="60"/>
      <name val="Times New Roman"/>
      <family val="1"/>
      <charset val="204"/>
    </font>
    <font>
      <sz val="10"/>
      <color indexed="36"/>
      <name val="Times New Roman"/>
      <family val="1"/>
      <charset val="204"/>
    </font>
    <font>
      <b/>
      <sz val="12"/>
      <color indexed="10"/>
      <name val="Times New Roman"/>
      <family val="1"/>
      <charset val="204"/>
    </font>
    <font>
      <b/>
      <i/>
      <sz val="12"/>
      <color indexed="10"/>
      <name val="Times New Roman"/>
      <family val="1"/>
      <charset val="204"/>
    </font>
    <font>
      <sz val="10"/>
      <color indexed="53"/>
      <name val="Times New Roman"/>
      <family val="1"/>
      <charset val="204"/>
    </font>
    <font>
      <sz val="11"/>
      <name val="Times New Roman"/>
      <family val="1"/>
      <charset val="204"/>
    </font>
    <font>
      <sz val="10"/>
      <color indexed="17"/>
      <name val="Times New Roman"/>
      <family val="1"/>
      <charset val="204"/>
    </font>
    <font>
      <sz val="10"/>
      <color indexed="12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9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0"/>
      <name val="Arial Cyr"/>
      <family val="2"/>
      <charset val="204"/>
    </font>
    <font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b/>
      <sz val="12"/>
      <color rgb="FF000000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b/>
      <i/>
      <sz val="10"/>
      <color theme="1"/>
      <name val="Times New Roman"/>
      <family val="1"/>
      <charset val="204"/>
    </font>
    <font>
      <i/>
      <sz val="10"/>
      <color theme="1"/>
      <name val="Times New Roman"/>
      <family val="1"/>
      <charset val="204"/>
    </font>
    <font>
      <sz val="10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11"/>
      <color theme="1"/>
      <name val="Calibri"/>
      <family val="2"/>
      <charset val="204"/>
    </font>
    <font>
      <i/>
      <sz val="12"/>
      <color theme="1"/>
      <name val="Times New Roman"/>
      <family val="1"/>
      <charset val="204"/>
    </font>
    <font>
      <b/>
      <sz val="10"/>
      <color rgb="FF000000"/>
      <name val="Times New Roman"/>
      <family val="1"/>
      <charset val="204"/>
    </font>
    <font>
      <u/>
      <sz val="11"/>
      <name val="Times New Roman"/>
      <family val="1"/>
      <charset val="204"/>
    </font>
  </fonts>
  <fills count="5">
    <fill>
      <patternFill patternType="none"/>
    </fill>
    <fill>
      <patternFill patternType="gray125"/>
    </fill>
    <fill>
      <patternFill patternType="solid">
        <fgColor rgb="FFFFFFFF"/>
        <bgColor indexed="64"/>
      </patternFill>
    </fill>
    <fill>
      <patternFill patternType="solid">
        <fgColor rgb="FFC00000"/>
        <bgColor indexed="64"/>
      </patternFill>
    </fill>
    <fill>
      <patternFill patternType="solid">
        <fgColor theme="0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5">
    <xf numFmtId="0" fontId="0" fillId="0" borderId="0"/>
    <xf numFmtId="0" fontId="20" fillId="0" borderId="0"/>
    <xf numFmtId="0" fontId="21" fillId="0" borderId="0"/>
    <xf numFmtId="0" fontId="21" fillId="0" borderId="0"/>
    <xf numFmtId="164" fontId="21" fillId="0" borderId="0" applyFont="0" applyFill="0" applyBorder="0" applyAlignment="0" applyProtection="0"/>
  </cellStyleXfs>
  <cellXfs count="102">
    <xf numFmtId="0" fontId="0" fillId="0" borderId="0" xfId="0"/>
    <xf numFmtId="0" fontId="22" fillId="0" borderId="0" xfId="0" applyFont="1" applyAlignment="1">
      <alignment vertical="center" wrapText="1"/>
    </xf>
    <xf numFmtId="0" fontId="22" fillId="0" borderId="0" xfId="0" applyFont="1" applyAlignment="1">
      <alignment horizontal="center" vertical="center" wrapText="1"/>
    </xf>
    <xf numFmtId="4" fontId="22" fillId="0" borderId="0" xfId="0" applyNumberFormat="1" applyFont="1" applyAlignment="1">
      <alignment horizontal="center" vertical="center" wrapText="1"/>
    </xf>
    <xf numFmtId="0" fontId="23" fillId="0" borderId="0" xfId="0" applyFont="1" applyAlignment="1">
      <alignment horizontal="center" vertical="center"/>
    </xf>
    <xf numFmtId="0" fontId="24" fillId="2" borderId="1" xfId="0" applyFont="1" applyFill="1" applyBorder="1" applyAlignment="1">
      <alignment horizontal="left" vertical="center" wrapText="1"/>
    </xf>
    <xf numFmtId="4" fontId="25" fillId="2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right" vertical="center"/>
    </xf>
    <xf numFmtId="0" fontId="26" fillId="0" borderId="0" xfId="0" applyFont="1" applyAlignment="1">
      <alignment horizontal="center" vertical="center"/>
    </xf>
    <xf numFmtId="0" fontId="26" fillId="0" borderId="0" xfId="0" applyFont="1" applyAlignment="1">
      <alignment horizontal="left" vertical="center"/>
    </xf>
    <xf numFmtId="4" fontId="22" fillId="0" borderId="0" xfId="0" applyNumberFormat="1" applyFont="1" applyAlignment="1">
      <alignment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vertical="center" wrapText="1"/>
    </xf>
    <xf numFmtId="4" fontId="27" fillId="2" borderId="3" xfId="0" applyNumberFormat="1" applyFont="1" applyFill="1" applyBorder="1" applyAlignment="1">
      <alignment vertical="center" wrapText="1"/>
    </xf>
    <xf numFmtId="0" fontId="28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left" vertical="center" wrapText="1"/>
    </xf>
    <xf numFmtId="4" fontId="30" fillId="2" borderId="1" xfId="0" applyNumberFormat="1" applyFont="1" applyFill="1" applyBorder="1" applyAlignment="1">
      <alignment horizontal="center" vertical="center" wrapText="1"/>
    </xf>
    <xf numFmtId="0" fontId="30" fillId="2" borderId="1" xfId="0" applyFont="1" applyFill="1" applyBorder="1" applyAlignment="1">
      <alignment horizontal="center" vertical="center" wrapText="1"/>
    </xf>
    <xf numFmtId="0" fontId="31" fillId="0" borderId="4" xfId="0" applyFont="1" applyBorder="1" applyAlignment="1">
      <alignment horizontal="right" vertical="center" wrapText="1"/>
    </xf>
    <xf numFmtId="4" fontId="27" fillId="2" borderId="1" xfId="0" applyNumberFormat="1" applyFont="1" applyFill="1" applyBorder="1" applyAlignment="1">
      <alignment horizontal="center" vertical="center" wrapText="1"/>
    </xf>
    <xf numFmtId="0" fontId="26" fillId="0" borderId="1" xfId="0" applyFont="1" applyBorder="1" applyAlignment="1">
      <alignment horizontal="lef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4" fontId="27" fillId="0" borderId="2" xfId="0" applyNumberFormat="1" applyFont="1" applyFill="1" applyBorder="1" applyAlignment="1">
      <alignment horizontal="center" vertical="center" wrapText="1"/>
    </xf>
    <xf numFmtId="0" fontId="28" fillId="0" borderId="1" xfId="0" applyFont="1" applyFill="1" applyBorder="1" applyAlignment="1">
      <alignment horizontal="center" vertical="center" wrapText="1"/>
    </xf>
    <xf numFmtId="4" fontId="30" fillId="0" borderId="1" xfId="0" applyNumberFormat="1" applyFont="1" applyFill="1" applyBorder="1" applyAlignment="1">
      <alignment horizontal="center" vertical="center" wrapText="1"/>
    </xf>
    <xf numFmtId="0" fontId="27" fillId="0" borderId="2" xfId="0" applyFont="1" applyFill="1" applyBorder="1" applyAlignment="1">
      <alignment horizontal="center" vertical="top" wrapText="1"/>
    </xf>
    <xf numFmtId="10" fontId="30" fillId="0" borderId="1" xfId="0" applyNumberFormat="1" applyFont="1" applyFill="1" applyBorder="1" applyAlignment="1">
      <alignment horizontal="center" vertical="center" wrapText="1"/>
    </xf>
    <xf numFmtId="0" fontId="32" fillId="0" borderId="0" xfId="0" applyFont="1"/>
    <xf numFmtId="4" fontId="30" fillId="2" borderId="3" xfId="0" applyNumberFormat="1" applyFont="1" applyFill="1" applyBorder="1" applyAlignment="1">
      <alignment horizontal="center" vertical="center" wrapText="1"/>
    </xf>
    <xf numFmtId="165" fontId="30" fillId="2" borderId="1" xfId="0" applyNumberFormat="1" applyFont="1" applyFill="1" applyBorder="1" applyAlignment="1">
      <alignment horizontal="center" vertical="center" wrapText="1"/>
    </xf>
    <xf numFmtId="0" fontId="29" fillId="3" borderId="1" xfId="0" applyFont="1" applyFill="1" applyBorder="1" applyAlignment="1">
      <alignment horizontal="center" vertical="center" wrapText="1"/>
    </xf>
    <xf numFmtId="4" fontId="22" fillId="3" borderId="1" xfId="0" applyNumberFormat="1" applyFont="1" applyFill="1" applyBorder="1" applyAlignment="1">
      <alignment horizontal="center" vertical="center" wrapText="1"/>
    </xf>
    <xf numFmtId="4" fontId="30" fillId="3" borderId="1" xfId="0" applyNumberFormat="1" applyFont="1" applyFill="1" applyBorder="1" applyAlignment="1">
      <alignment horizontal="center" vertical="center" wrapText="1"/>
    </xf>
    <xf numFmtId="10" fontId="30" fillId="3" borderId="1" xfId="0" applyNumberFormat="1" applyFont="1" applyFill="1" applyBorder="1" applyAlignment="1">
      <alignment horizontal="center" vertical="center" wrapText="1"/>
    </xf>
    <xf numFmtId="165" fontId="30" fillId="3" borderId="1" xfId="0" applyNumberFormat="1" applyFont="1" applyFill="1" applyBorder="1" applyAlignment="1">
      <alignment horizontal="center" vertical="center" wrapText="1"/>
    </xf>
    <xf numFmtId="0" fontId="26" fillId="0" borderId="0" xfId="0" applyFont="1" applyAlignment="1">
      <alignment vertical="center"/>
    </xf>
    <xf numFmtId="0" fontId="26" fillId="0" borderId="0" xfId="0" applyFont="1" applyAlignment="1">
      <alignment horizontal="left" vertical="center"/>
    </xf>
    <xf numFmtId="0" fontId="31" fillId="0" borderId="4" xfId="0" applyFont="1" applyBorder="1" applyAlignment="1">
      <alignment horizontal="right" vertical="center" wrapText="1"/>
    </xf>
    <xf numFmtId="4" fontId="22" fillId="0" borderId="1" xfId="0" applyNumberFormat="1" applyFont="1" applyBorder="1" applyAlignment="1">
      <alignment horizontal="center" vertical="center" wrapText="1"/>
    </xf>
    <xf numFmtId="0" fontId="24" fillId="0" borderId="0" xfId="0" applyFont="1" applyAlignment="1">
      <alignment horizontal="left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19" fillId="4" borderId="1" xfId="0" applyFont="1" applyFill="1" applyBorder="1" applyAlignment="1">
      <alignment horizontal="center" vertical="center" wrapText="1"/>
    </xf>
    <xf numFmtId="166" fontId="0" fillId="0" borderId="0" xfId="0" applyNumberFormat="1"/>
    <xf numFmtId="4" fontId="16" fillId="4" borderId="1" xfId="0" applyNumberFormat="1" applyFont="1" applyFill="1" applyBorder="1" applyAlignment="1">
      <alignment horizontal="center" vertical="center" wrapText="1"/>
    </xf>
    <xf numFmtId="4" fontId="18" fillId="4" borderId="5" xfId="0" applyNumberFormat="1" applyFont="1" applyFill="1" applyBorder="1" applyAlignment="1">
      <alignment horizontal="center" vertical="center" wrapText="1"/>
    </xf>
    <xf numFmtId="0" fontId="18" fillId="4" borderId="2" xfId="0" applyFont="1" applyFill="1" applyBorder="1" applyAlignment="1">
      <alignment horizontal="center" vertical="center" wrapText="1"/>
    </xf>
    <xf numFmtId="0" fontId="22" fillId="0" borderId="0" xfId="0" applyFont="1"/>
    <xf numFmtId="166" fontId="22" fillId="0" borderId="0" xfId="0" applyNumberFormat="1" applyFont="1"/>
    <xf numFmtId="0" fontId="13" fillId="0" borderId="2" xfId="0" applyFont="1" applyBorder="1" applyAlignment="1">
      <alignment horizontal="center" vertical="center" wrapText="1"/>
    </xf>
    <xf numFmtId="4" fontId="18" fillId="0" borderId="2" xfId="0" applyNumberFormat="1" applyFont="1" applyFill="1" applyBorder="1" applyAlignment="1">
      <alignment horizontal="center" vertical="center" wrapText="1"/>
    </xf>
    <xf numFmtId="4" fontId="18" fillId="4" borderId="2" xfId="4" applyNumberFormat="1" applyFont="1" applyFill="1" applyBorder="1" applyAlignment="1">
      <alignment horizontal="center" vertical="center" wrapText="1"/>
    </xf>
    <xf numFmtId="0" fontId="22" fillId="0" borderId="1" xfId="0" applyFont="1" applyBorder="1" applyAlignment="1">
      <alignment wrapText="1"/>
    </xf>
    <xf numFmtId="0" fontId="26" fillId="0" borderId="0" xfId="0" applyFont="1" applyAlignment="1">
      <alignment horizontal="left" vertical="center"/>
    </xf>
    <xf numFmtId="0" fontId="23" fillId="0" borderId="0" xfId="0" applyFont="1" applyAlignment="1">
      <alignment horizontal="center" vertical="center" wrapText="1"/>
    </xf>
    <xf numFmtId="0" fontId="33" fillId="0" borderId="6" xfId="0" applyFont="1" applyBorder="1" applyAlignment="1">
      <alignment horizontal="center" vertical="center" wrapText="1"/>
    </xf>
    <xf numFmtId="0" fontId="24" fillId="2" borderId="7" xfId="0" applyFont="1" applyFill="1" applyBorder="1" applyAlignment="1">
      <alignment horizontal="left" vertical="center" wrapText="1"/>
    </xf>
    <xf numFmtId="0" fontId="24" fillId="2" borderId="8" xfId="0" applyFont="1" applyFill="1" applyBorder="1" applyAlignment="1">
      <alignment horizontal="left" vertical="center" wrapText="1"/>
    </xf>
    <xf numFmtId="0" fontId="26" fillId="0" borderId="0" xfId="0" applyFont="1" applyAlignment="1">
      <alignment vertical="center"/>
    </xf>
    <xf numFmtId="4" fontId="22" fillId="0" borderId="1" xfId="0" applyNumberFormat="1" applyFont="1" applyBorder="1" applyAlignment="1">
      <alignment horizontal="center" vertical="center" wrapText="1"/>
    </xf>
    <xf numFmtId="0" fontId="31" fillId="0" borderId="7" xfId="0" applyFont="1" applyBorder="1" applyAlignment="1">
      <alignment horizontal="right" vertical="center" wrapText="1"/>
    </xf>
    <xf numFmtId="0" fontId="31" fillId="0" borderId="4" xfId="0" applyFont="1" applyBorder="1" applyAlignment="1">
      <alignment horizontal="right" vertical="center" wrapText="1"/>
    </xf>
    <xf numFmtId="0" fontId="24" fillId="0" borderId="0" xfId="0" applyFont="1" applyAlignment="1">
      <alignment horizontal="left" vertical="center" wrapText="1"/>
    </xf>
    <xf numFmtId="0" fontId="31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4" fillId="0" borderId="2" xfId="0" applyFont="1" applyBorder="1" applyAlignment="1">
      <alignment horizontal="center" vertical="center" wrapText="1"/>
    </xf>
    <xf numFmtId="0" fontId="34" fillId="0" borderId="3" xfId="0" applyFont="1" applyBorder="1" applyAlignment="1">
      <alignment horizontal="center" vertical="center" wrapText="1"/>
    </xf>
    <xf numFmtId="0" fontId="27" fillId="2" borderId="2" xfId="0" applyFont="1" applyFill="1" applyBorder="1" applyAlignment="1">
      <alignment horizontal="center" vertical="center" wrapText="1"/>
    </xf>
    <xf numFmtId="0" fontId="27" fillId="2" borderId="9" xfId="0" applyFont="1" applyFill="1" applyBorder="1" applyAlignment="1">
      <alignment horizontal="center" vertical="center" wrapText="1"/>
    </xf>
    <xf numFmtId="0" fontId="31" fillId="2" borderId="7" xfId="0" applyFont="1" applyFill="1" applyBorder="1" applyAlignment="1">
      <alignment horizontal="center" vertical="center" wrapText="1"/>
    </xf>
    <xf numFmtId="0" fontId="31" fillId="2" borderId="4" xfId="0" applyFont="1" applyFill="1" applyBorder="1" applyAlignment="1">
      <alignment horizontal="center" vertical="center" wrapText="1"/>
    </xf>
    <xf numFmtId="0" fontId="31" fillId="2" borderId="8" xfId="0" applyFont="1" applyFill="1" applyBorder="1" applyAlignment="1">
      <alignment horizontal="center" vertical="center" wrapText="1"/>
    </xf>
    <xf numFmtId="0" fontId="27" fillId="2" borderId="5" xfId="0" applyFont="1" applyFill="1" applyBorder="1" applyAlignment="1">
      <alignment horizontal="center" vertical="center" wrapText="1"/>
    </xf>
    <xf numFmtId="4" fontId="31" fillId="0" borderId="1" xfId="0" applyNumberFormat="1" applyFont="1" applyBorder="1" applyAlignment="1">
      <alignment horizontal="center" vertical="center" wrapText="1"/>
    </xf>
    <xf numFmtId="4" fontId="27" fillId="2" borderId="2" xfId="0" applyNumberFormat="1" applyFont="1" applyFill="1" applyBorder="1" applyAlignment="1">
      <alignment horizontal="center" vertical="center" wrapText="1"/>
    </xf>
    <xf numFmtId="4" fontId="27" fillId="2" borderId="5" xfId="0" applyNumberFormat="1" applyFont="1" applyFill="1" applyBorder="1" applyAlignment="1">
      <alignment horizontal="center" vertical="center" wrapText="1"/>
    </xf>
    <xf numFmtId="0" fontId="33" fillId="0" borderId="4" xfId="0" applyFont="1" applyBorder="1" applyAlignment="1">
      <alignment horizontal="center" vertical="top" wrapText="1"/>
    </xf>
    <xf numFmtId="0" fontId="24" fillId="2" borderId="2" xfId="0" applyFont="1" applyFill="1" applyBorder="1" applyAlignment="1">
      <alignment horizontal="left" vertical="center" wrapText="1"/>
    </xf>
    <xf numFmtId="0" fontId="24" fillId="2" borderId="3" xfId="0" applyFont="1" applyFill="1" applyBorder="1" applyAlignment="1">
      <alignment horizontal="left" vertical="center" wrapText="1"/>
    </xf>
    <xf numFmtId="0" fontId="24" fillId="2" borderId="5" xfId="0" applyFont="1" applyFill="1" applyBorder="1" applyAlignment="1">
      <alignment horizontal="left" vertical="center" wrapText="1"/>
    </xf>
    <xf numFmtId="0" fontId="16" fillId="4" borderId="7" xfId="0" applyFont="1" applyFill="1" applyBorder="1" applyAlignment="1">
      <alignment horizontal="right" vertical="center" wrapText="1"/>
    </xf>
    <xf numFmtId="0" fontId="16" fillId="4" borderId="4" xfId="0" applyFont="1" applyFill="1" applyBorder="1" applyAlignment="1">
      <alignment horizontal="right" vertical="center" wrapText="1"/>
    </xf>
    <xf numFmtId="0" fontId="17" fillId="4" borderId="2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center" vertical="center" wrapText="1"/>
    </xf>
    <xf numFmtId="0" fontId="17" fillId="4" borderId="5" xfId="0" applyFont="1" applyFill="1" applyBorder="1" applyAlignment="1">
      <alignment horizontal="center" vertical="center" wrapText="1"/>
    </xf>
    <xf numFmtId="0" fontId="17" fillId="0" borderId="1" xfId="0" applyFont="1" applyFill="1" applyBorder="1" applyAlignment="1">
      <alignment horizontal="center" vertical="center" wrapText="1"/>
    </xf>
    <xf numFmtId="0" fontId="17" fillId="0" borderId="2" xfId="0" applyFont="1" applyFill="1" applyBorder="1" applyAlignment="1">
      <alignment horizontal="center" vertical="center" wrapText="1"/>
    </xf>
    <xf numFmtId="0" fontId="17" fillId="0" borderId="3" xfId="0" applyFont="1" applyFill="1" applyBorder="1" applyAlignment="1">
      <alignment horizontal="center" vertical="center" wrapText="1"/>
    </xf>
    <xf numFmtId="0" fontId="17" fillId="0" borderId="5" xfId="0" applyFont="1" applyFill="1" applyBorder="1" applyAlignment="1">
      <alignment horizontal="center" vertical="center" wrapText="1"/>
    </xf>
    <xf numFmtId="0" fontId="16" fillId="4" borderId="0" xfId="0" applyFont="1" applyFill="1" applyAlignment="1">
      <alignment horizontal="center" vertical="center" wrapText="1"/>
    </xf>
    <xf numFmtId="0" fontId="13" fillId="4" borderId="0" xfId="0" applyFont="1" applyFill="1" applyAlignment="1">
      <alignment horizontal="left" vertical="center" wrapText="1"/>
    </xf>
    <xf numFmtId="0" fontId="13" fillId="4" borderId="10" xfId="0" applyFont="1" applyFill="1" applyBorder="1" applyAlignment="1">
      <alignment horizontal="left" wrapText="1"/>
    </xf>
    <xf numFmtId="4" fontId="17" fillId="4" borderId="2" xfId="0" applyNumberFormat="1" applyFont="1" applyFill="1" applyBorder="1" applyAlignment="1">
      <alignment horizontal="center" vertical="center" wrapText="1"/>
    </xf>
    <xf numFmtId="4" fontId="17" fillId="4" borderId="3" xfId="0" applyNumberFormat="1" applyFont="1" applyFill="1" applyBorder="1" applyAlignment="1">
      <alignment horizontal="center" vertical="center" wrapText="1"/>
    </xf>
    <xf numFmtId="4" fontId="17" fillId="4" borderId="5" xfId="0" applyNumberFormat="1" applyFont="1" applyFill="1" applyBorder="1" applyAlignment="1">
      <alignment horizontal="center" vertical="center" wrapText="1"/>
    </xf>
    <xf numFmtId="4" fontId="17" fillId="0" borderId="2" xfId="0" applyNumberFormat="1" applyFont="1" applyFill="1" applyBorder="1" applyAlignment="1">
      <alignment horizontal="center" vertical="center" wrapText="1"/>
    </xf>
    <xf numFmtId="4" fontId="17" fillId="0" borderId="3" xfId="0" applyNumberFormat="1" applyFont="1" applyFill="1" applyBorder="1" applyAlignment="1">
      <alignment horizontal="center" vertical="center" wrapText="1"/>
    </xf>
    <xf numFmtId="4" fontId="17" fillId="0" borderId="5" xfId="0" applyNumberFormat="1" applyFont="1" applyFill="1" applyBorder="1" applyAlignment="1">
      <alignment horizontal="center" vertical="center" wrapText="1"/>
    </xf>
  </cellXfs>
  <cellStyles count="5">
    <cellStyle name="Обычный" xfId="0" builtinId="0"/>
    <cellStyle name="Обычный 4" xfId="1" xr:uid="{00000000-0005-0000-0000-000001000000}"/>
    <cellStyle name="Обычный 6 3 3" xfId="2" xr:uid="{00000000-0005-0000-0000-000002000000}"/>
    <cellStyle name="Обычный 6 5 3" xfId="3" xr:uid="{00000000-0005-0000-0000-000003000000}"/>
    <cellStyle name="Финансовый" xfId="4" builtinId="3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142875</xdr:colOff>
      <xdr:row>5</xdr:row>
      <xdr:rowOff>438150</xdr:rowOff>
    </xdr:from>
    <xdr:to>
      <xdr:col>5</xdr:col>
      <xdr:colOff>523875</xdr:colOff>
      <xdr:row>5</xdr:row>
      <xdr:rowOff>723900</xdr:rowOff>
    </xdr:to>
    <xdr:pic>
      <xdr:nvPicPr>
        <xdr:cNvPr id="9137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3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297180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5</xdr:row>
      <xdr:rowOff>514350</xdr:rowOff>
    </xdr:from>
    <xdr:to>
      <xdr:col>9</xdr:col>
      <xdr:colOff>866775</xdr:colOff>
      <xdr:row>5</xdr:row>
      <xdr:rowOff>942975</xdr:rowOff>
    </xdr:to>
    <xdr:pic>
      <xdr:nvPicPr>
        <xdr:cNvPr id="91380" name="Picture 21" descr="C:\Temp\KClipboardExport\sssqsznq.gif">
          <a:extLst>
            <a:ext uri="{FF2B5EF4-FFF2-40B4-BE49-F238E27FC236}">
              <a16:creationId xmlns:a16="http://schemas.microsoft.com/office/drawing/2014/main" id="{00000000-0008-0000-0100-0000F4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04800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5</xdr:row>
      <xdr:rowOff>771525</xdr:rowOff>
    </xdr:from>
    <xdr:to>
      <xdr:col>10</xdr:col>
      <xdr:colOff>704850</xdr:colOff>
      <xdr:row>5</xdr:row>
      <xdr:rowOff>1095375</xdr:rowOff>
    </xdr:to>
    <xdr:pic>
      <xdr:nvPicPr>
        <xdr:cNvPr id="91381" name="Picture 19" descr="C:\Temp\KClipboardExport\8c4wnzhy.gif">
          <a:extLst>
            <a:ext uri="{FF2B5EF4-FFF2-40B4-BE49-F238E27FC236}">
              <a16:creationId xmlns:a16="http://schemas.microsoft.com/office/drawing/2014/main" id="{00000000-0008-0000-0100-0000F5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30517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6</xdr:row>
      <xdr:rowOff>161925</xdr:rowOff>
    </xdr:from>
    <xdr:to>
      <xdr:col>8</xdr:col>
      <xdr:colOff>523875</xdr:colOff>
      <xdr:row>6</xdr:row>
      <xdr:rowOff>314325</xdr:rowOff>
    </xdr:to>
    <xdr:pic>
      <xdr:nvPicPr>
        <xdr:cNvPr id="9138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100-0000F6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3829050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95250</xdr:colOff>
      <xdr:row>5</xdr:row>
      <xdr:rowOff>371475</xdr:rowOff>
    </xdr:from>
    <xdr:to>
      <xdr:col>11</xdr:col>
      <xdr:colOff>923925</xdr:colOff>
      <xdr:row>5</xdr:row>
      <xdr:rowOff>800100</xdr:rowOff>
    </xdr:to>
    <xdr:pic>
      <xdr:nvPicPr>
        <xdr:cNvPr id="91383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7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124825" y="2905125"/>
          <a:ext cx="828675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15</xdr:row>
      <xdr:rowOff>9525</xdr:rowOff>
    </xdr:from>
    <xdr:to>
      <xdr:col>10</xdr:col>
      <xdr:colOff>295275</xdr:colOff>
      <xdr:row>15</xdr:row>
      <xdr:rowOff>333375</xdr:rowOff>
    </xdr:to>
    <xdr:pic>
      <xdr:nvPicPr>
        <xdr:cNvPr id="91384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8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600700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4</xdr:row>
      <xdr:rowOff>238125</xdr:rowOff>
    </xdr:from>
    <xdr:to>
      <xdr:col>11</xdr:col>
      <xdr:colOff>647700</xdr:colOff>
      <xdr:row>4</xdr:row>
      <xdr:rowOff>495300</xdr:rowOff>
    </xdr:to>
    <xdr:pic>
      <xdr:nvPicPr>
        <xdr:cNvPr id="91385" name="Picture 1" descr="C:\Temp\KClipboardExport\7d4qbwfz.gif">
          <a:extLst>
            <a:ext uri="{FF2B5EF4-FFF2-40B4-BE49-F238E27FC236}">
              <a16:creationId xmlns:a16="http://schemas.microsoft.com/office/drawing/2014/main" id="{00000000-0008-0000-0100-0000F964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764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5D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14675" y="3028950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7646" name="Picture 21" descr="C:\Temp\KClipboardExport\sssqsznq.gif">
          <a:extLst>
            <a:ext uri="{FF2B5EF4-FFF2-40B4-BE49-F238E27FC236}">
              <a16:creationId xmlns:a16="http://schemas.microsoft.com/office/drawing/2014/main" id="{00000000-0008-0000-0300-00005E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457825" y="3257550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7647" name="Picture 19" descr="C:\Temp\KClipboardExport\8c4wnzhy.gif">
          <a:extLst>
            <a:ext uri="{FF2B5EF4-FFF2-40B4-BE49-F238E27FC236}">
              <a16:creationId xmlns:a16="http://schemas.microsoft.com/office/drawing/2014/main" id="{00000000-0008-0000-0300-00005F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72225" y="3514725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247650</xdr:colOff>
      <xdr:row>8</xdr:row>
      <xdr:rowOff>161925</xdr:rowOff>
    </xdr:from>
    <xdr:to>
      <xdr:col>8</xdr:col>
      <xdr:colOff>514350</xdr:colOff>
      <xdr:row>8</xdr:row>
      <xdr:rowOff>428625</xdr:rowOff>
    </xdr:to>
    <xdr:pic>
      <xdr:nvPicPr>
        <xdr:cNvPr id="87648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0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4943475" y="4848225"/>
          <a:ext cx="266700" cy="2667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66675</xdr:colOff>
      <xdr:row>7</xdr:row>
      <xdr:rowOff>133350</xdr:rowOff>
    </xdr:from>
    <xdr:to>
      <xdr:col>11</xdr:col>
      <xdr:colOff>752475</xdr:colOff>
      <xdr:row>7</xdr:row>
      <xdr:rowOff>485775</xdr:rowOff>
    </xdr:to>
    <xdr:pic>
      <xdr:nvPicPr>
        <xdr:cNvPr id="87649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1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7124700" y="2876550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7650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2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5734050" y="679132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7651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3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7248525" y="200977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13</xdr:col>
      <xdr:colOff>85725</xdr:colOff>
      <xdr:row>6</xdr:row>
      <xdr:rowOff>790575</xdr:rowOff>
    </xdr:from>
    <xdr:to>
      <xdr:col>13</xdr:col>
      <xdr:colOff>542925</xdr:colOff>
      <xdr:row>7</xdr:row>
      <xdr:rowOff>76200</xdr:rowOff>
    </xdr:to>
    <xdr:pic>
      <xdr:nvPicPr>
        <xdr:cNvPr id="87652" name="Picture 1" descr="C:\Temp\KClipboardExport\7d4qbwfz.gif">
          <a:extLst>
            <a:ext uri="{FF2B5EF4-FFF2-40B4-BE49-F238E27FC236}">
              <a16:creationId xmlns:a16="http://schemas.microsoft.com/office/drawing/2014/main" id="{00000000-0008-0000-0300-000064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582025" y="2562225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123825</xdr:colOff>
      <xdr:row>7</xdr:row>
      <xdr:rowOff>771525</xdr:rowOff>
    </xdr:from>
    <xdr:to>
      <xdr:col>5</xdr:col>
      <xdr:colOff>504825</xdr:colOff>
      <xdr:row>7</xdr:row>
      <xdr:rowOff>1057275</xdr:rowOff>
    </xdr:to>
    <xdr:pic>
      <xdr:nvPicPr>
        <xdr:cNvPr id="87653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300-00006556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105150" y="351472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5</xdr:col>
      <xdr:colOff>133350</xdr:colOff>
      <xdr:row>7</xdr:row>
      <xdr:rowOff>285750</xdr:rowOff>
    </xdr:from>
    <xdr:to>
      <xdr:col>5</xdr:col>
      <xdr:colOff>514350</xdr:colOff>
      <xdr:row>7</xdr:row>
      <xdr:rowOff>571500</xdr:rowOff>
    </xdr:to>
    <xdr:pic>
      <xdr:nvPicPr>
        <xdr:cNvPr id="89512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8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895725" y="30003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28575</xdr:colOff>
      <xdr:row>7</xdr:row>
      <xdr:rowOff>514350</xdr:rowOff>
    </xdr:from>
    <xdr:to>
      <xdr:col>9</xdr:col>
      <xdr:colOff>866775</xdr:colOff>
      <xdr:row>7</xdr:row>
      <xdr:rowOff>942975</xdr:rowOff>
    </xdr:to>
    <xdr:pic>
      <xdr:nvPicPr>
        <xdr:cNvPr id="89513" name="Picture 21" descr="C:\Temp\KClipboardExport\sssqsznq.gif">
          <a:extLst>
            <a:ext uri="{FF2B5EF4-FFF2-40B4-BE49-F238E27FC236}">
              <a16:creationId xmlns:a16="http://schemas.microsoft.com/office/drawing/2014/main" id="{00000000-0008-0000-0500-0000A9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429375" y="3228975"/>
          <a:ext cx="838200" cy="4286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10</xdr:col>
      <xdr:colOff>66675</xdr:colOff>
      <xdr:row>7</xdr:row>
      <xdr:rowOff>771525</xdr:rowOff>
    </xdr:from>
    <xdr:to>
      <xdr:col>10</xdr:col>
      <xdr:colOff>704850</xdr:colOff>
      <xdr:row>7</xdr:row>
      <xdr:rowOff>1095375</xdr:rowOff>
    </xdr:to>
    <xdr:pic>
      <xdr:nvPicPr>
        <xdr:cNvPr id="89514" name="Picture 19" descr="C:\Temp\KClipboardExport\8c4wnzhy.gif">
          <a:extLst>
            <a:ext uri="{FF2B5EF4-FFF2-40B4-BE49-F238E27FC236}">
              <a16:creationId xmlns:a16="http://schemas.microsoft.com/office/drawing/2014/main" id="{00000000-0008-0000-0500-0000AA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343775" y="3486150"/>
          <a:ext cx="6381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8</xdr:col>
      <xdr:colOff>257175</xdr:colOff>
      <xdr:row>8</xdr:row>
      <xdr:rowOff>161925</xdr:rowOff>
    </xdr:from>
    <xdr:to>
      <xdr:col>8</xdr:col>
      <xdr:colOff>523875</xdr:colOff>
      <xdr:row>8</xdr:row>
      <xdr:rowOff>314325</xdr:rowOff>
    </xdr:to>
    <xdr:pic>
      <xdr:nvPicPr>
        <xdr:cNvPr id="89515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B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5924550" y="4010025"/>
          <a:ext cx="266700" cy="152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209550</xdr:colOff>
      <xdr:row>7</xdr:row>
      <xdr:rowOff>114300</xdr:rowOff>
    </xdr:from>
    <xdr:to>
      <xdr:col>11</xdr:col>
      <xdr:colOff>895350</xdr:colOff>
      <xdr:row>7</xdr:row>
      <xdr:rowOff>466725</xdr:rowOff>
    </xdr:to>
    <xdr:pic>
      <xdr:nvPicPr>
        <xdr:cNvPr id="89516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C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/>
        <a:stretch>
          <a:fillRect/>
        </a:stretch>
      </xdr:blipFill>
      <xdr:spPr bwMode="auto">
        <a:xfrm>
          <a:off x="8239125" y="2828925"/>
          <a:ext cx="685800" cy="3524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9</xdr:col>
      <xdr:colOff>304800</xdr:colOff>
      <xdr:row>17</xdr:row>
      <xdr:rowOff>9525</xdr:rowOff>
    </xdr:from>
    <xdr:to>
      <xdr:col>10</xdr:col>
      <xdr:colOff>295275</xdr:colOff>
      <xdr:row>17</xdr:row>
      <xdr:rowOff>333375</xdr:rowOff>
    </xdr:to>
    <xdr:pic>
      <xdr:nvPicPr>
        <xdr:cNvPr id="89517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D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723" b="33061"/>
        <a:stretch>
          <a:fillRect/>
        </a:stretch>
      </xdr:blipFill>
      <xdr:spPr bwMode="auto">
        <a:xfrm>
          <a:off x="6705600" y="5781675"/>
          <a:ext cx="866775" cy="3238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11</xdr:col>
      <xdr:colOff>190500</xdr:colOff>
      <xdr:row>6</xdr:row>
      <xdr:rowOff>238125</xdr:rowOff>
    </xdr:from>
    <xdr:to>
      <xdr:col>11</xdr:col>
      <xdr:colOff>647700</xdr:colOff>
      <xdr:row>6</xdr:row>
      <xdr:rowOff>495300</xdr:rowOff>
    </xdr:to>
    <xdr:pic>
      <xdr:nvPicPr>
        <xdr:cNvPr id="89518" name="Picture 1" descr="C:\Temp\KClipboardExport\7d4qbwfz.gif">
          <a:extLst>
            <a:ext uri="{FF2B5EF4-FFF2-40B4-BE49-F238E27FC236}">
              <a16:creationId xmlns:a16="http://schemas.microsoft.com/office/drawing/2014/main" id="{00000000-0008-0000-0500-0000AE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t="13635" r="56836" b="28496"/>
        <a:stretch>
          <a:fillRect/>
        </a:stretch>
      </xdr:blipFill>
      <xdr:spPr bwMode="auto">
        <a:xfrm>
          <a:off x="8220075" y="2000250"/>
          <a:ext cx="457200" cy="2571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5</xdr:col>
      <xdr:colOff>142875</xdr:colOff>
      <xdr:row>7</xdr:row>
      <xdr:rowOff>400050</xdr:rowOff>
    </xdr:from>
    <xdr:to>
      <xdr:col>5</xdr:col>
      <xdr:colOff>523875</xdr:colOff>
      <xdr:row>7</xdr:row>
      <xdr:rowOff>685800</xdr:rowOff>
    </xdr:to>
    <xdr:pic>
      <xdr:nvPicPr>
        <xdr:cNvPr id="89519" name="Рисунок 1" descr="C:\Temp\KClipboardExport\l41eo45a.gif">
          <a:extLst>
            <a:ext uri="{FF2B5EF4-FFF2-40B4-BE49-F238E27FC236}">
              <a16:creationId xmlns:a16="http://schemas.microsoft.com/office/drawing/2014/main" id="{00000000-0008-0000-0500-0000AF5D01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 l="68182" t="17999" b="24001"/>
        <a:stretch>
          <a:fillRect/>
        </a:stretch>
      </xdr:blipFill>
      <xdr:spPr bwMode="auto">
        <a:xfrm>
          <a:off x="3905250" y="3114675"/>
          <a:ext cx="381000" cy="2857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rgb="FF92D050"/>
  </sheetPr>
  <dimension ref="A1:B16"/>
  <sheetViews>
    <sheetView topLeftCell="A4" zoomScaleNormal="100" workbookViewId="0">
      <selection activeCell="F6" sqref="F6"/>
    </sheetView>
  </sheetViews>
  <sheetFormatPr defaultRowHeight="15" x14ac:dyDescent="0.25"/>
  <cols>
    <col min="1" max="1" width="36.140625" style="3" customWidth="1"/>
    <col min="2" max="2" width="51" style="2" customWidth="1"/>
    <col min="3" max="16384" width="9.140625" style="1"/>
  </cols>
  <sheetData>
    <row r="1" spans="1:2" ht="21.75" customHeight="1" x14ac:dyDescent="0.25">
      <c r="A1" s="58" t="s">
        <v>35</v>
      </c>
      <c r="B1" s="58"/>
    </row>
    <row r="2" spans="1:2" ht="30.75" customHeight="1" x14ac:dyDescent="0.25">
      <c r="A2" s="58"/>
      <c r="B2" s="58"/>
    </row>
    <row r="3" spans="1:2" ht="15.75" x14ac:dyDescent="0.25">
      <c r="A3" s="59" t="s">
        <v>0</v>
      </c>
      <c r="B3" s="59"/>
    </row>
    <row r="4" spans="1:2" ht="15.75" x14ac:dyDescent="0.25">
      <c r="A4" s="4"/>
      <c r="B4" s="4"/>
    </row>
    <row r="5" spans="1:2" ht="67.5" customHeight="1" x14ac:dyDescent="0.25">
      <c r="A5" s="5" t="s">
        <v>1</v>
      </c>
      <c r="B5" s="5"/>
    </row>
    <row r="6" spans="1:2" ht="308.25" customHeight="1" x14ac:dyDescent="0.25">
      <c r="A6" s="5" t="s">
        <v>2</v>
      </c>
      <c r="B6" s="5" t="s">
        <v>41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0" t="s">
        <v>3</v>
      </c>
      <c r="B8" s="61"/>
    </row>
    <row r="9" spans="1:2" ht="15.75" x14ac:dyDescent="0.25">
      <c r="A9" s="38"/>
      <c r="B9" s="38"/>
    </row>
    <row r="10" spans="1:2" ht="15.75" x14ac:dyDescent="0.25">
      <c r="A10" s="62" t="s">
        <v>4</v>
      </c>
      <c r="B10" s="62"/>
    </row>
    <row r="11" spans="1:2" ht="15.75" x14ac:dyDescent="0.25">
      <c r="A11" s="38"/>
      <c r="B11" s="38"/>
    </row>
    <row r="12" spans="1:2" ht="15.75" x14ac:dyDescent="0.25">
      <c r="A12" s="39" t="s">
        <v>8</v>
      </c>
      <c r="B12" s="39" t="s">
        <v>5</v>
      </c>
    </row>
    <row r="13" spans="1:2" ht="15.75" x14ac:dyDescent="0.25">
      <c r="A13" s="38"/>
      <c r="B13" s="38"/>
    </row>
    <row r="14" spans="1:2" ht="15.75" x14ac:dyDescent="0.25">
      <c r="A14" s="9" t="s">
        <v>6</v>
      </c>
      <c r="B14" s="38"/>
    </row>
    <row r="15" spans="1:2" ht="15.75" x14ac:dyDescent="0.25">
      <c r="A15" s="10"/>
      <c r="B15" s="38"/>
    </row>
    <row r="16" spans="1:2" ht="29.25" customHeight="1" x14ac:dyDescent="0.25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sheetPr>
    <tabColor rgb="FF92D050"/>
  </sheetPr>
  <dimension ref="A1:P17"/>
  <sheetViews>
    <sheetView zoomScaleNormal="100" workbookViewId="0">
      <selection activeCell="H8" sqref="H8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68.25" customHeight="1" x14ac:dyDescent="0.25">
      <c r="A2" s="68" t="s">
        <v>42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6" ht="35.25" customHeight="1" x14ac:dyDescent="0.25">
      <c r="A3" s="66" t="s">
        <v>44</v>
      </c>
      <c r="B3" s="66"/>
      <c r="C3" s="66"/>
      <c r="D3" s="66"/>
      <c r="E3" s="66"/>
      <c r="F3" s="66"/>
      <c r="G3" s="66"/>
      <c r="H3" s="66"/>
      <c r="I3" s="66"/>
      <c r="J3" s="66"/>
      <c r="K3" s="66"/>
      <c r="L3" s="66"/>
      <c r="M3" s="42"/>
      <c r="N3" s="42"/>
    </row>
    <row r="4" spans="1:16" ht="11.25" customHeight="1" x14ac:dyDescent="0.25">
      <c r="A4" s="1"/>
      <c r="B4" s="1"/>
      <c r="C4" s="1"/>
      <c r="D4" s="1"/>
      <c r="E4" s="1"/>
      <c r="F4" s="1"/>
      <c r="G4" s="1"/>
      <c r="H4" s="1"/>
      <c r="I4" s="12"/>
      <c r="J4" s="1"/>
      <c r="K4" s="1"/>
      <c r="L4" s="1"/>
    </row>
    <row r="5" spans="1:16" ht="60.75" customHeight="1" x14ac:dyDescent="0.25">
      <c r="A5" s="69" t="s">
        <v>9</v>
      </c>
      <c r="B5" s="71" t="s">
        <v>22</v>
      </c>
      <c r="C5" s="73" t="s">
        <v>53</v>
      </c>
      <c r="D5" s="74"/>
      <c r="E5" s="74"/>
      <c r="F5" s="75"/>
      <c r="G5" s="71" t="s">
        <v>23</v>
      </c>
      <c r="H5" s="71" t="s">
        <v>24</v>
      </c>
      <c r="I5" s="63" t="s">
        <v>21</v>
      </c>
      <c r="J5" s="63"/>
      <c r="K5" s="63"/>
      <c r="L5" s="43" t="s">
        <v>34</v>
      </c>
      <c r="P5" s="30"/>
    </row>
    <row r="6" spans="1:16" ht="89.25" x14ac:dyDescent="0.25">
      <c r="A6" s="70"/>
      <c r="B6" s="72"/>
      <c r="C6" s="45" t="s">
        <v>50</v>
      </c>
      <c r="D6" s="45" t="s">
        <v>51</v>
      </c>
      <c r="E6" s="45" t="s">
        <v>52</v>
      </c>
      <c r="F6" s="14"/>
      <c r="G6" s="76"/>
      <c r="H6" s="76"/>
      <c r="I6" s="25" t="s">
        <v>25</v>
      </c>
      <c r="J6" s="28" t="s">
        <v>10</v>
      </c>
      <c r="K6" s="28" t="s">
        <v>26</v>
      </c>
      <c r="L6" s="15"/>
    </row>
    <row r="7" spans="1:16" ht="40.5" x14ac:dyDescent="0.25">
      <c r="A7" s="16">
        <v>1</v>
      </c>
      <c r="B7" s="16">
        <v>2</v>
      </c>
      <c r="C7" s="16">
        <v>3</v>
      </c>
      <c r="D7" s="16">
        <v>4</v>
      </c>
      <c r="E7" s="16">
        <v>5</v>
      </c>
      <c r="F7" s="16" t="s">
        <v>30</v>
      </c>
      <c r="G7" s="16">
        <v>7</v>
      </c>
      <c r="H7" s="16" t="s">
        <v>54</v>
      </c>
      <c r="I7" s="26" t="s">
        <v>31</v>
      </c>
      <c r="J7" s="26">
        <v>10</v>
      </c>
      <c r="K7" s="26">
        <v>11</v>
      </c>
      <c r="L7" s="16" t="s">
        <v>32</v>
      </c>
    </row>
    <row r="8" spans="1:16" x14ac:dyDescent="0.25">
      <c r="A8" s="17">
        <v>1</v>
      </c>
      <c r="B8" s="18"/>
      <c r="C8" s="19"/>
      <c r="D8" s="19"/>
      <c r="E8" s="19"/>
      <c r="F8" s="41">
        <f>C8+D8+E8</f>
        <v>0</v>
      </c>
      <c r="G8" s="20"/>
      <c r="H8" s="20"/>
      <c r="I8" s="27" t="e">
        <f t="shared" ref="I8:I14" si="0">AVERAGE(C8:E8)</f>
        <v>#DIV/0!</v>
      </c>
      <c r="J8" s="27" t="e">
        <f t="shared" ref="J8:J14" si="1">STDEV(C8:E8)</f>
        <v>#DIV/0!</v>
      </c>
      <c r="K8" s="29" t="e">
        <f>J8/I8</f>
        <v>#DIV/0!</v>
      </c>
      <c r="L8" s="19" t="e">
        <f>F8/H8*G8</f>
        <v>#DIV/0!</v>
      </c>
    </row>
    <row r="9" spans="1:16" x14ac:dyDescent="0.25">
      <c r="A9" s="17">
        <v>2</v>
      </c>
      <c r="B9" s="18"/>
      <c r="C9" s="19"/>
      <c r="D9" s="19"/>
      <c r="E9" s="19"/>
      <c r="F9" s="41">
        <f t="shared" ref="F9:F14" si="2">C9+D9+E9</f>
        <v>0</v>
      </c>
      <c r="G9" s="20"/>
      <c r="H9" s="20"/>
      <c r="I9" s="27" t="e">
        <f t="shared" si="0"/>
        <v>#DIV/0!</v>
      </c>
      <c r="J9" s="27" t="e">
        <f t="shared" si="1"/>
        <v>#DIV/0!</v>
      </c>
      <c r="K9" s="29" t="e">
        <f t="shared" ref="K9:K14" si="3">J9/I9</f>
        <v>#DIV/0!</v>
      </c>
      <c r="L9" s="19" t="e">
        <f t="shared" ref="L9:L14" si="4">F9/H9*G9</f>
        <v>#DIV/0!</v>
      </c>
    </row>
    <row r="10" spans="1:16" x14ac:dyDescent="0.25">
      <c r="A10" s="17">
        <v>3</v>
      </c>
      <c r="B10" s="18"/>
      <c r="C10" s="19"/>
      <c r="D10" s="19"/>
      <c r="E10" s="19"/>
      <c r="F10" s="41">
        <f t="shared" si="2"/>
        <v>0</v>
      </c>
      <c r="G10" s="20"/>
      <c r="H10" s="20"/>
      <c r="I10" s="27" t="e">
        <f t="shared" si="0"/>
        <v>#DIV/0!</v>
      </c>
      <c r="J10" s="27" t="e">
        <f t="shared" si="1"/>
        <v>#DIV/0!</v>
      </c>
      <c r="K10" s="29" t="e">
        <f t="shared" si="3"/>
        <v>#DIV/0!</v>
      </c>
      <c r="L10" s="19" t="e">
        <f t="shared" si="4"/>
        <v>#DIV/0!</v>
      </c>
    </row>
    <row r="11" spans="1:16" x14ac:dyDescent="0.25">
      <c r="A11" s="17">
        <v>4</v>
      </c>
      <c r="B11" s="18"/>
      <c r="C11" s="19"/>
      <c r="D11" s="19"/>
      <c r="E11" s="19"/>
      <c r="F11" s="41">
        <f t="shared" si="2"/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si="3"/>
        <v>#DIV/0!</v>
      </c>
      <c r="L11" s="19" t="e">
        <f t="shared" si="4"/>
        <v>#DIV/0!</v>
      </c>
    </row>
    <row r="12" spans="1:16" x14ac:dyDescent="0.25">
      <c r="A12" s="17">
        <v>5</v>
      </c>
      <c r="B12" s="18"/>
      <c r="C12" s="19"/>
      <c r="D12" s="19"/>
      <c r="E12" s="19"/>
      <c r="F12" s="41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6</v>
      </c>
      <c r="B13" s="18"/>
      <c r="C13" s="19"/>
      <c r="D13" s="19"/>
      <c r="E13" s="19"/>
      <c r="F13" s="41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7</v>
      </c>
      <c r="B14" s="18"/>
      <c r="C14" s="19"/>
      <c r="D14" s="19"/>
      <c r="E14" s="19"/>
      <c r="F14" s="41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ht="6" customHeight="1" x14ac:dyDescent="0.25">
      <c r="A15" s="33"/>
      <c r="B15" s="33"/>
      <c r="C15" s="33"/>
      <c r="D15" s="33"/>
      <c r="E15" s="33"/>
      <c r="F15" s="34"/>
      <c r="G15" s="33"/>
      <c r="H15" s="33"/>
      <c r="I15" s="35"/>
      <c r="J15" s="35"/>
      <c r="K15" s="36"/>
      <c r="L15" s="35"/>
    </row>
    <row r="16" spans="1:16" ht="33" customHeight="1" x14ac:dyDescent="0.25">
      <c r="A16" s="64" t="s">
        <v>33</v>
      </c>
      <c r="B16" s="65"/>
      <c r="C16" s="65"/>
      <c r="D16" s="65"/>
      <c r="E16" s="65"/>
      <c r="F16" s="65"/>
      <c r="G16" s="65"/>
      <c r="H16" s="65"/>
      <c r="I16" s="65"/>
      <c r="J16" s="40"/>
      <c r="K16" s="40"/>
      <c r="L16" s="22" t="e">
        <f>SUM(L8:L15)</f>
        <v>#DIV/0!</v>
      </c>
    </row>
    <row r="17" spans="1:12" x14ac:dyDescent="0.25">
      <c r="A17" s="1"/>
      <c r="C17" s="1"/>
      <c r="D17" s="1"/>
      <c r="E17" s="1"/>
      <c r="F17" s="1"/>
      <c r="G17" s="1"/>
      <c r="H17" s="1"/>
      <c r="I17" s="12"/>
      <c r="J17" s="1"/>
      <c r="K17" s="1"/>
      <c r="L17" s="1"/>
    </row>
  </sheetData>
  <mergeCells count="10">
    <mergeCell ref="I5:K5"/>
    <mergeCell ref="A16:I16"/>
    <mergeCell ref="A3:L3"/>
    <mergeCell ref="A1:L1"/>
    <mergeCell ref="A2:L2"/>
    <mergeCell ref="A5:A6"/>
    <mergeCell ref="B5:B6"/>
    <mergeCell ref="C5:F5"/>
    <mergeCell ref="G5:G6"/>
    <mergeCell ref="H5:H6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tabColor rgb="FF00B0F0"/>
  </sheetPr>
  <dimension ref="A1:B16"/>
  <sheetViews>
    <sheetView zoomScaleNormal="100" workbookViewId="0">
      <selection activeCell="D14" sqref="D14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8" t="s">
        <v>35</v>
      </c>
      <c r="B1" s="58"/>
    </row>
    <row r="2" spans="1:2" ht="54.75" customHeight="1" x14ac:dyDescent="0.25">
      <c r="A2" s="58"/>
      <c r="B2" s="58"/>
    </row>
    <row r="3" spans="1:2" ht="15.75" x14ac:dyDescent="0.25">
      <c r="A3" s="59" t="s">
        <v>0</v>
      </c>
      <c r="B3" s="5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81.5" customHeight="1" x14ac:dyDescent="0.25">
      <c r="A6" s="5" t="s">
        <v>2</v>
      </c>
      <c r="B6" s="5" t="s">
        <v>36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0" t="s">
        <v>3</v>
      </c>
      <c r="B8" s="61"/>
    </row>
    <row r="9" spans="1:2" ht="15.75" x14ac:dyDescent="0.25">
      <c r="A9" s="8"/>
      <c r="B9" s="8"/>
    </row>
    <row r="10" spans="1:2" ht="15.75" x14ac:dyDescent="0.25">
      <c r="A10" s="62" t="s">
        <v>4</v>
      </c>
      <c r="B10" s="62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sheetPr>
    <tabColor rgb="FF00B0F0"/>
  </sheetPr>
  <dimension ref="A1:R19"/>
  <sheetViews>
    <sheetView zoomScaleNormal="100" workbookViewId="0">
      <selection activeCell="H10" sqref="H10"/>
    </sheetView>
  </sheetViews>
  <sheetFormatPr defaultRowHeight="15" x14ac:dyDescent="0.25"/>
  <cols>
    <col min="1" max="1" width="3.5703125" customWidth="1"/>
    <col min="2" max="2" width="17.42578125" customWidth="1"/>
    <col min="3" max="3" width="7.7109375" customWidth="1"/>
    <col min="4" max="5" width="8" customWidth="1"/>
    <col min="6" max="6" width="8.85546875" customWidth="1"/>
    <col min="7" max="8" width="8.42578125" customWidth="1"/>
    <col min="9" max="9" width="11" customWidth="1"/>
    <col min="10" max="10" width="13.140625" customWidth="1"/>
    <col min="11" max="11" width="11.28515625" customWidth="1"/>
    <col min="12" max="12" width="12.140625" customWidth="1"/>
    <col min="13" max="13" width="9.42578125" customWidth="1"/>
    <col min="14" max="14" width="10.7109375" customWidth="1"/>
  </cols>
  <sheetData>
    <row r="1" spans="1:18" ht="24" customHeight="1" x14ac:dyDescent="0.25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  <c r="M1" s="67"/>
      <c r="N1" s="67"/>
    </row>
    <row r="2" spans="1:18" ht="14.25" customHeight="1" x14ac:dyDescent="0.25">
      <c r="A2" s="68" t="s">
        <v>28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  <c r="M2" s="67"/>
      <c r="N2" s="67"/>
    </row>
    <row r="3" spans="1:18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  <c r="M3" s="67"/>
      <c r="N3" s="67"/>
    </row>
    <row r="4" spans="1:18" ht="49.5" customHeight="1" x14ac:dyDescent="0.25">
      <c r="A4" s="66" t="s">
        <v>29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  <c r="M4" s="66"/>
      <c r="N4" s="66"/>
    </row>
    <row r="5" spans="1:18" ht="21.75" customHeight="1" x14ac:dyDescent="0.25">
      <c r="A5" s="66" t="s">
        <v>39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  <c r="M5" s="66"/>
      <c r="N5" s="66"/>
    </row>
    <row r="6" spans="1:18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  <c r="M6" s="1"/>
      <c r="N6" s="12"/>
    </row>
    <row r="7" spans="1:18" ht="76.5" customHeight="1" x14ac:dyDescent="0.25">
      <c r="A7" s="69" t="s">
        <v>9</v>
      </c>
      <c r="B7" s="71" t="s">
        <v>22</v>
      </c>
      <c r="C7" s="73" t="s">
        <v>53</v>
      </c>
      <c r="D7" s="74"/>
      <c r="E7" s="74"/>
      <c r="F7" s="75"/>
      <c r="G7" s="71" t="s">
        <v>23</v>
      </c>
      <c r="H7" s="71" t="s">
        <v>24</v>
      </c>
      <c r="I7" s="77" t="s">
        <v>21</v>
      </c>
      <c r="J7" s="77"/>
      <c r="K7" s="77"/>
      <c r="L7" s="13" t="s">
        <v>34</v>
      </c>
      <c r="M7" s="44" t="s">
        <v>49</v>
      </c>
      <c r="N7" s="78" t="s">
        <v>38</v>
      </c>
      <c r="R7" s="30"/>
    </row>
    <row r="8" spans="1:18" ht="153" x14ac:dyDescent="0.25">
      <c r="A8" s="70"/>
      <c r="B8" s="72"/>
      <c r="C8" s="45" t="s">
        <v>50</v>
      </c>
      <c r="D8" s="45" t="s">
        <v>51</v>
      </c>
      <c r="E8" s="45" t="s">
        <v>52</v>
      </c>
      <c r="F8" s="14"/>
      <c r="G8" s="76"/>
      <c r="H8" s="76"/>
      <c r="I8" s="25" t="s">
        <v>25</v>
      </c>
      <c r="J8" s="28" t="s">
        <v>10</v>
      </c>
      <c r="K8" s="28" t="s">
        <v>26</v>
      </c>
      <c r="L8" s="15"/>
      <c r="M8" s="31" t="s">
        <v>48</v>
      </c>
      <c r="N8" s="79"/>
    </row>
    <row r="9" spans="1:18" ht="54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  <c r="M9" s="16">
        <v>13</v>
      </c>
      <c r="N9" s="16">
        <v>14</v>
      </c>
    </row>
    <row r="10" spans="1:18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  <c r="M10" s="32"/>
      <c r="N10" s="19" t="e">
        <f>L10*(1+M10)</f>
        <v>#DIV/0!</v>
      </c>
    </row>
    <row r="11" spans="1:18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  <c r="M11" s="32"/>
      <c r="N11" s="19" t="e">
        <f t="shared" ref="N11:N16" si="5">L11*(1+M11)</f>
        <v>#DIV/0!</v>
      </c>
    </row>
    <row r="12" spans="1:18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  <c r="M12" s="32"/>
      <c r="N12" s="19" t="e">
        <f t="shared" si="5"/>
        <v>#DIV/0!</v>
      </c>
    </row>
    <row r="13" spans="1:18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  <c r="M13" s="32"/>
      <c r="N13" s="19" t="e">
        <f t="shared" si="5"/>
        <v>#DIV/0!</v>
      </c>
    </row>
    <row r="14" spans="1:18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  <c r="M14" s="32"/>
      <c r="N14" s="19" t="e">
        <f t="shared" si="5"/>
        <v>#DIV/0!</v>
      </c>
    </row>
    <row r="15" spans="1:18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  <c r="M15" s="32"/>
      <c r="N15" s="19" t="e">
        <f t="shared" si="5"/>
        <v>#DIV/0!</v>
      </c>
    </row>
    <row r="16" spans="1:18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  <c r="M16" s="32"/>
      <c r="N16" s="19" t="e">
        <f t="shared" si="5"/>
        <v>#DIV/0!</v>
      </c>
    </row>
    <row r="17" spans="1:14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  <c r="M17" s="37"/>
      <c r="N17" s="35"/>
    </row>
    <row r="18" spans="1:14" ht="33" customHeight="1" x14ac:dyDescent="0.25">
      <c r="A18" s="64" t="s">
        <v>33</v>
      </c>
      <c r="B18" s="65"/>
      <c r="C18" s="65"/>
      <c r="D18" s="65"/>
      <c r="E18" s="65"/>
      <c r="F18" s="65"/>
      <c r="G18" s="65"/>
      <c r="H18" s="65"/>
      <c r="I18" s="65"/>
      <c r="J18" s="21"/>
      <c r="K18" s="21"/>
      <c r="L18" s="22" t="e">
        <f>SUM(L10:L17)</f>
        <v>#DIV/0!</v>
      </c>
      <c r="M18" s="22"/>
      <c r="N18" s="22" t="e">
        <f>SUM(N10:N17)</f>
        <v>#DIV/0!</v>
      </c>
    </row>
    <row r="19" spans="1:14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  <c r="M19" s="1"/>
      <c r="N19" s="12"/>
    </row>
  </sheetData>
  <mergeCells count="13">
    <mergeCell ref="I7:K7"/>
    <mergeCell ref="A18:I18"/>
    <mergeCell ref="N7:N8"/>
    <mergeCell ref="A7:A8"/>
    <mergeCell ref="B7:B8"/>
    <mergeCell ref="C7:F7"/>
    <mergeCell ref="G7:G8"/>
    <mergeCell ref="H7:H8"/>
    <mergeCell ref="A1:N1"/>
    <mergeCell ref="A2:N2"/>
    <mergeCell ref="A3:N3"/>
    <mergeCell ref="A4:N4"/>
    <mergeCell ref="A5:N5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tabColor rgb="FFC00000"/>
  </sheetPr>
  <dimension ref="A1:B16"/>
  <sheetViews>
    <sheetView zoomScaleNormal="100" workbookViewId="0">
      <selection activeCell="B5" sqref="B5"/>
    </sheetView>
  </sheetViews>
  <sheetFormatPr defaultRowHeight="15" x14ac:dyDescent="0.25"/>
  <cols>
    <col min="1" max="1" width="36.140625" style="3" customWidth="1"/>
    <col min="2" max="2" width="49" style="2" customWidth="1"/>
    <col min="3" max="16384" width="9.140625" style="1"/>
  </cols>
  <sheetData>
    <row r="1" spans="1:2" ht="21.75" customHeight="1" x14ac:dyDescent="0.25">
      <c r="A1" s="58" t="s">
        <v>35</v>
      </c>
      <c r="B1" s="58"/>
    </row>
    <row r="2" spans="1:2" ht="54.75" customHeight="1" x14ac:dyDescent="0.25">
      <c r="A2" s="58"/>
      <c r="B2" s="58"/>
    </row>
    <row r="3" spans="1:2" ht="15.75" x14ac:dyDescent="0.25">
      <c r="A3" s="59" t="s">
        <v>0</v>
      </c>
      <c r="B3" s="59"/>
    </row>
    <row r="4" spans="1:2" ht="15.75" x14ac:dyDescent="0.25">
      <c r="A4" s="4"/>
      <c r="B4" s="4"/>
    </row>
    <row r="5" spans="1:2" ht="86.25" customHeight="1" x14ac:dyDescent="0.25">
      <c r="A5" s="5" t="s">
        <v>1</v>
      </c>
      <c r="B5" s="5"/>
    </row>
    <row r="6" spans="1:2" ht="159.75" customHeight="1" x14ac:dyDescent="0.25">
      <c r="A6" s="5" t="s">
        <v>2</v>
      </c>
      <c r="B6" s="5" t="s">
        <v>37</v>
      </c>
    </row>
    <row r="7" spans="1:2" ht="91.5" customHeight="1" x14ac:dyDescent="0.25">
      <c r="A7" s="5" t="s">
        <v>46</v>
      </c>
      <c r="B7" s="6" t="s">
        <v>20</v>
      </c>
    </row>
    <row r="8" spans="1:2" ht="29.25" customHeight="1" x14ac:dyDescent="0.25">
      <c r="A8" s="60" t="s">
        <v>3</v>
      </c>
      <c r="B8" s="61"/>
    </row>
    <row r="9" spans="1:2" ht="15.75" x14ac:dyDescent="0.25">
      <c r="A9" s="8"/>
      <c r="B9" s="8"/>
    </row>
    <row r="10" spans="1:2" ht="15.75" x14ac:dyDescent="0.25">
      <c r="A10" s="62" t="s">
        <v>4</v>
      </c>
      <c r="B10" s="62"/>
    </row>
    <row r="11" spans="1:2" ht="15.75" x14ac:dyDescent="0.25">
      <c r="A11" s="8"/>
      <c r="B11" s="8"/>
    </row>
    <row r="12" spans="1:2" ht="15.75" x14ac:dyDescent="0.25">
      <c r="A12" s="11" t="s">
        <v>8</v>
      </c>
      <c r="B12" s="11" t="s">
        <v>5</v>
      </c>
    </row>
    <row r="13" spans="1:2" ht="15.75" x14ac:dyDescent="0.25">
      <c r="A13" s="8"/>
      <c r="B13" s="8"/>
    </row>
    <row r="14" spans="1:2" ht="15.75" x14ac:dyDescent="0.25">
      <c r="A14" s="9" t="s">
        <v>6</v>
      </c>
      <c r="B14" s="8"/>
    </row>
    <row r="15" spans="1:2" ht="15.75" x14ac:dyDescent="0.25">
      <c r="A15" s="10"/>
      <c r="B15" s="8"/>
    </row>
    <row r="16" spans="1:2" ht="29.25" customHeight="1" x14ac:dyDescent="0.25">
      <c r="A16" s="57" t="s">
        <v>7</v>
      </c>
      <c r="B16" s="57"/>
    </row>
  </sheetData>
  <mergeCells count="6">
    <mergeCell ref="A16:B16"/>
    <mergeCell ref="A1:B1"/>
    <mergeCell ref="A2:B2"/>
    <mergeCell ref="A3:B3"/>
    <mergeCell ref="A8:B8"/>
    <mergeCell ref="A10:B10"/>
  </mergeCells>
  <pageMargins left="0.7" right="0.7" top="0.75" bottom="0.75" header="0.3" footer="0.3"/>
  <pageSetup paperSize="9" orientation="portrait" verticalDpi="0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sheetPr>
    <tabColor rgb="FFC00000"/>
  </sheetPr>
  <dimension ref="A1:P19"/>
  <sheetViews>
    <sheetView zoomScaleNormal="100" workbookViewId="0">
      <selection activeCell="I23" sqref="I23"/>
    </sheetView>
  </sheetViews>
  <sheetFormatPr defaultRowHeight="15" x14ac:dyDescent="0.25"/>
  <cols>
    <col min="1" max="1" width="3.5703125" customWidth="1"/>
    <col min="2" max="2" width="17.42578125" customWidth="1"/>
    <col min="3" max="3" width="11.7109375" customWidth="1"/>
    <col min="4" max="4" width="12.140625" customWidth="1"/>
    <col min="5" max="5" width="11.5703125" customWidth="1"/>
    <col min="6" max="6" width="10.140625" customWidth="1"/>
    <col min="7" max="7" width="8.42578125" customWidth="1"/>
    <col min="8" max="8" width="10" customWidth="1"/>
    <col min="9" max="9" width="11" customWidth="1"/>
    <col min="10" max="10" width="13.140625" customWidth="1"/>
    <col min="11" max="11" width="11.28515625" customWidth="1"/>
    <col min="12" max="12" width="15.7109375" customWidth="1"/>
  </cols>
  <sheetData>
    <row r="1" spans="1:16" ht="24" customHeight="1" x14ac:dyDescent="0.25">
      <c r="A1" s="67" t="s">
        <v>27</v>
      </c>
      <c r="B1" s="67"/>
      <c r="C1" s="67"/>
      <c r="D1" s="67"/>
      <c r="E1" s="67"/>
      <c r="F1" s="67"/>
      <c r="G1" s="67"/>
      <c r="H1" s="67"/>
      <c r="I1" s="67"/>
      <c r="J1" s="67"/>
      <c r="K1" s="67"/>
      <c r="L1" s="67"/>
    </row>
    <row r="2" spans="1:16" ht="14.25" customHeight="1" x14ac:dyDescent="0.25">
      <c r="A2" s="68" t="s">
        <v>40</v>
      </c>
      <c r="B2" s="67"/>
      <c r="C2" s="67"/>
      <c r="D2" s="67"/>
      <c r="E2" s="67"/>
      <c r="F2" s="67"/>
      <c r="G2" s="67"/>
      <c r="H2" s="67"/>
      <c r="I2" s="67"/>
      <c r="J2" s="67"/>
      <c r="K2" s="67"/>
      <c r="L2" s="67"/>
    </row>
    <row r="3" spans="1:16" x14ac:dyDescent="0.25">
      <c r="A3" s="67"/>
      <c r="B3" s="67"/>
      <c r="C3" s="67"/>
      <c r="D3" s="67"/>
      <c r="E3" s="67"/>
      <c r="F3" s="67"/>
      <c r="G3" s="67"/>
      <c r="H3" s="67"/>
      <c r="I3" s="67"/>
      <c r="J3" s="67"/>
      <c r="K3" s="67"/>
      <c r="L3" s="67"/>
    </row>
    <row r="4" spans="1:16" ht="49.5" customHeight="1" x14ac:dyDescent="0.25">
      <c r="A4" s="66" t="s">
        <v>45</v>
      </c>
      <c r="B4" s="66"/>
      <c r="C4" s="66"/>
      <c r="D4" s="66"/>
      <c r="E4" s="66"/>
      <c r="F4" s="66"/>
      <c r="G4" s="66"/>
      <c r="H4" s="66"/>
      <c r="I4" s="66"/>
      <c r="J4" s="66"/>
      <c r="K4" s="66"/>
      <c r="L4" s="66"/>
    </row>
    <row r="5" spans="1:16" ht="21" customHeight="1" x14ac:dyDescent="0.25">
      <c r="A5" s="66" t="s">
        <v>43</v>
      </c>
      <c r="B5" s="66"/>
      <c r="C5" s="66"/>
      <c r="D5" s="66"/>
      <c r="E5" s="66"/>
      <c r="F5" s="66"/>
      <c r="G5" s="66"/>
      <c r="H5" s="66"/>
      <c r="I5" s="66"/>
      <c r="J5" s="66"/>
      <c r="K5" s="66"/>
      <c r="L5" s="66"/>
    </row>
    <row r="6" spans="1:16" x14ac:dyDescent="0.25">
      <c r="A6" s="1"/>
      <c r="B6" s="1"/>
      <c r="C6" s="1"/>
      <c r="D6" s="1"/>
      <c r="E6" s="1"/>
      <c r="F6" s="1"/>
      <c r="G6" s="1"/>
      <c r="H6" s="1"/>
      <c r="I6" s="12"/>
      <c r="J6" s="1"/>
      <c r="K6" s="1"/>
      <c r="L6" s="1"/>
    </row>
    <row r="7" spans="1:16" ht="75" customHeight="1" x14ac:dyDescent="0.25">
      <c r="A7" s="69" t="s">
        <v>9</v>
      </c>
      <c r="B7" s="71" t="s">
        <v>22</v>
      </c>
      <c r="C7" s="73" t="s">
        <v>53</v>
      </c>
      <c r="D7" s="74"/>
      <c r="E7" s="74"/>
      <c r="F7" s="75"/>
      <c r="G7" s="71" t="s">
        <v>23</v>
      </c>
      <c r="H7" s="71" t="s">
        <v>24</v>
      </c>
      <c r="I7" s="63" t="s">
        <v>21</v>
      </c>
      <c r="J7" s="63"/>
      <c r="K7" s="63"/>
      <c r="L7" s="13" t="s">
        <v>34</v>
      </c>
      <c r="P7" s="30"/>
    </row>
    <row r="8" spans="1:16" ht="89.25" x14ac:dyDescent="0.25">
      <c r="A8" s="70"/>
      <c r="B8" s="72"/>
      <c r="C8" s="45" t="s">
        <v>50</v>
      </c>
      <c r="D8" s="45" t="s">
        <v>51</v>
      </c>
      <c r="E8" s="45" t="s">
        <v>52</v>
      </c>
      <c r="F8" s="14"/>
      <c r="G8" s="76"/>
      <c r="H8" s="76"/>
      <c r="I8" s="25" t="s">
        <v>25</v>
      </c>
      <c r="J8" s="28" t="s">
        <v>10</v>
      </c>
      <c r="K8" s="28" t="s">
        <v>26</v>
      </c>
      <c r="L8" s="15"/>
    </row>
    <row r="9" spans="1:16" ht="40.5" x14ac:dyDescent="0.25">
      <c r="A9" s="16">
        <v>1</v>
      </c>
      <c r="B9" s="16">
        <v>2</v>
      </c>
      <c r="C9" s="16">
        <v>3</v>
      </c>
      <c r="D9" s="16">
        <v>4</v>
      </c>
      <c r="E9" s="16">
        <v>5</v>
      </c>
      <c r="F9" s="16" t="s">
        <v>30</v>
      </c>
      <c r="G9" s="16">
        <v>7</v>
      </c>
      <c r="H9" s="16" t="s">
        <v>54</v>
      </c>
      <c r="I9" s="26" t="s">
        <v>31</v>
      </c>
      <c r="J9" s="26">
        <v>10</v>
      </c>
      <c r="K9" s="26">
        <v>11</v>
      </c>
      <c r="L9" s="16" t="s">
        <v>32</v>
      </c>
    </row>
    <row r="10" spans="1:16" x14ac:dyDescent="0.25">
      <c r="A10" s="17">
        <v>1</v>
      </c>
      <c r="B10" s="18"/>
      <c r="C10" s="19"/>
      <c r="D10" s="19"/>
      <c r="E10" s="19"/>
      <c r="F10" s="24">
        <f>C10+D10+E10</f>
        <v>0</v>
      </c>
      <c r="G10" s="20"/>
      <c r="H10" s="20"/>
      <c r="I10" s="27" t="e">
        <f t="shared" ref="I10:I16" si="0">AVERAGE(C10:E10)</f>
        <v>#DIV/0!</v>
      </c>
      <c r="J10" s="27" t="e">
        <f t="shared" ref="J10:J16" si="1">STDEV(C10:E10)</f>
        <v>#DIV/0!</v>
      </c>
      <c r="K10" s="29" t="e">
        <f>J10/I10</f>
        <v>#DIV/0!</v>
      </c>
      <c r="L10" s="19" t="e">
        <f>F10/H10*G10</f>
        <v>#DIV/0!</v>
      </c>
    </row>
    <row r="11" spans="1:16" x14ac:dyDescent="0.25">
      <c r="A11" s="17">
        <v>2</v>
      </c>
      <c r="B11" s="18"/>
      <c r="C11" s="19"/>
      <c r="D11" s="19"/>
      <c r="E11" s="19"/>
      <c r="F11" s="24">
        <f t="shared" ref="F11:F16" si="2">C11+D11+E11</f>
        <v>0</v>
      </c>
      <c r="G11" s="20"/>
      <c r="H11" s="20"/>
      <c r="I11" s="27" t="e">
        <f t="shared" si="0"/>
        <v>#DIV/0!</v>
      </c>
      <c r="J11" s="27" t="e">
        <f t="shared" si="1"/>
        <v>#DIV/0!</v>
      </c>
      <c r="K11" s="29" t="e">
        <f t="shared" ref="K11:K16" si="3">J11/I11</f>
        <v>#DIV/0!</v>
      </c>
      <c r="L11" s="19" t="e">
        <f t="shared" ref="L11:L16" si="4">F11/H11*G11</f>
        <v>#DIV/0!</v>
      </c>
    </row>
    <row r="12" spans="1:16" x14ac:dyDescent="0.25">
      <c r="A12" s="17">
        <v>3</v>
      </c>
      <c r="B12" s="18"/>
      <c r="C12" s="19"/>
      <c r="D12" s="19"/>
      <c r="E12" s="19"/>
      <c r="F12" s="24">
        <f t="shared" si="2"/>
        <v>0</v>
      </c>
      <c r="G12" s="20"/>
      <c r="H12" s="20"/>
      <c r="I12" s="27" t="e">
        <f t="shared" si="0"/>
        <v>#DIV/0!</v>
      </c>
      <c r="J12" s="27" t="e">
        <f t="shared" si="1"/>
        <v>#DIV/0!</v>
      </c>
      <c r="K12" s="29" t="e">
        <f t="shared" si="3"/>
        <v>#DIV/0!</v>
      </c>
      <c r="L12" s="19" t="e">
        <f t="shared" si="4"/>
        <v>#DIV/0!</v>
      </c>
    </row>
    <row r="13" spans="1:16" x14ac:dyDescent="0.25">
      <c r="A13" s="17">
        <v>4</v>
      </c>
      <c r="B13" s="18"/>
      <c r="C13" s="19"/>
      <c r="D13" s="19"/>
      <c r="E13" s="19"/>
      <c r="F13" s="24">
        <f t="shared" si="2"/>
        <v>0</v>
      </c>
      <c r="G13" s="20"/>
      <c r="H13" s="20"/>
      <c r="I13" s="27" t="e">
        <f t="shared" si="0"/>
        <v>#DIV/0!</v>
      </c>
      <c r="J13" s="27" t="e">
        <f t="shared" si="1"/>
        <v>#DIV/0!</v>
      </c>
      <c r="K13" s="29" t="e">
        <f t="shared" si="3"/>
        <v>#DIV/0!</v>
      </c>
      <c r="L13" s="19" t="e">
        <f t="shared" si="4"/>
        <v>#DIV/0!</v>
      </c>
    </row>
    <row r="14" spans="1:16" x14ac:dyDescent="0.25">
      <c r="A14" s="17">
        <v>5</v>
      </c>
      <c r="B14" s="18"/>
      <c r="C14" s="19"/>
      <c r="D14" s="19"/>
      <c r="E14" s="19"/>
      <c r="F14" s="24">
        <f t="shared" si="2"/>
        <v>0</v>
      </c>
      <c r="G14" s="20"/>
      <c r="H14" s="20"/>
      <c r="I14" s="27" t="e">
        <f t="shared" si="0"/>
        <v>#DIV/0!</v>
      </c>
      <c r="J14" s="27" t="e">
        <f t="shared" si="1"/>
        <v>#DIV/0!</v>
      </c>
      <c r="K14" s="29" t="e">
        <f t="shared" si="3"/>
        <v>#DIV/0!</v>
      </c>
      <c r="L14" s="19" t="e">
        <f t="shared" si="4"/>
        <v>#DIV/0!</v>
      </c>
    </row>
    <row r="15" spans="1:16" x14ac:dyDescent="0.25">
      <c r="A15" s="17">
        <v>6</v>
      </c>
      <c r="B15" s="18"/>
      <c r="C15" s="19"/>
      <c r="D15" s="19"/>
      <c r="E15" s="19"/>
      <c r="F15" s="24">
        <f t="shared" si="2"/>
        <v>0</v>
      </c>
      <c r="G15" s="20"/>
      <c r="H15" s="20"/>
      <c r="I15" s="27" t="e">
        <f t="shared" si="0"/>
        <v>#DIV/0!</v>
      </c>
      <c r="J15" s="27" t="e">
        <f t="shared" si="1"/>
        <v>#DIV/0!</v>
      </c>
      <c r="K15" s="29" t="e">
        <f t="shared" si="3"/>
        <v>#DIV/0!</v>
      </c>
      <c r="L15" s="19" t="e">
        <f t="shared" si="4"/>
        <v>#DIV/0!</v>
      </c>
    </row>
    <row r="16" spans="1:16" x14ac:dyDescent="0.25">
      <c r="A16" s="17">
        <v>7</v>
      </c>
      <c r="B16" s="18"/>
      <c r="C16" s="19"/>
      <c r="D16" s="19"/>
      <c r="E16" s="19"/>
      <c r="F16" s="24">
        <f t="shared" si="2"/>
        <v>0</v>
      </c>
      <c r="G16" s="20"/>
      <c r="H16" s="20"/>
      <c r="I16" s="27" t="e">
        <f t="shared" si="0"/>
        <v>#DIV/0!</v>
      </c>
      <c r="J16" s="27" t="e">
        <f t="shared" si="1"/>
        <v>#DIV/0!</v>
      </c>
      <c r="K16" s="29" t="e">
        <f t="shared" si="3"/>
        <v>#DIV/0!</v>
      </c>
      <c r="L16" s="19" t="e">
        <f t="shared" si="4"/>
        <v>#DIV/0!</v>
      </c>
    </row>
    <row r="17" spans="1:12" ht="6" customHeight="1" x14ac:dyDescent="0.25">
      <c r="A17" s="33"/>
      <c r="B17" s="33"/>
      <c r="C17" s="33"/>
      <c r="D17" s="33"/>
      <c r="E17" s="33"/>
      <c r="F17" s="34"/>
      <c r="G17" s="33"/>
      <c r="H17" s="33"/>
      <c r="I17" s="35"/>
      <c r="J17" s="35"/>
      <c r="K17" s="36"/>
      <c r="L17" s="35"/>
    </row>
    <row r="18" spans="1:12" ht="33" customHeight="1" x14ac:dyDescent="0.25">
      <c r="A18" s="64" t="s">
        <v>33</v>
      </c>
      <c r="B18" s="65"/>
      <c r="C18" s="65"/>
      <c r="D18" s="65"/>
      <c r="E18" s="65"/>
      <c r="F18" s="65"/>
      <c r="G18" s="65"/>
      <c r="H18" s="65"/>
      <c r="I18" s="65"/>
      <c r="J18" s="21"/>
      <c r="K18" s="21"/>
      <c r="L18" s="22" t="e">
        <f>SUM(L10:L17)</f>
        <v>#DIV/0!</v>
      </c>
    </row>
    <row r="19" spans="1:12" x14ac:dyDescent="0.25">
      <c r="A19" s="1"/>
      <c r="C19" s="1"/>
      <c r="D19" s="1"/>
      <c r="E19" s="1"/>
      <c r="F19" s="1"/>
      <c r="G19" s="1"/>
      <c r="H19" s="1"/>
      <c r="I19" s="12"/>
      <c r="J19" s="1"/>
      <c r="K19" s="1"/>
      <c r="L19" s="1"/>
    </row>
  </sheetData>
  <mergeCells count="12">
    <mergeCell ref="A18:I18"/>
    <mergeCell ref="A1:L1"/>
    <mergeCell ref="A2:L2"/>
    <mergeCell ref="A3:L3"/>
    <mergeCell ref="A4:L4"/>
    <mergeCell ref="A5:L5"/>
    <mergeCell ref="A7:A8"/>
    <mergeCell ref="B7:B8"/>
    <mergeCell ref="C7:F7"/>
    <mergeCell ref="G7:G8"/>
    <mergeCell ref="H7:H8"/>
    <mergeCell ref="I7:K7"/>
  </mergeCells>
  <pageMargins left="0.39370078740157483" right="0.39370078740157483" top="0.59055118110236227" bottom="0.59055118110236227" header="0" footer="0"/>
  <pageSetup paperSize="9" orientation="landscape" verticalDpi="0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FFC000"/>
  </sheetPr>
  <dimension ref="A1:B14"/>
  <sheetViews>
    <sheetView zoomScaleNormal="100" workbookViewId="0">
      <selection activeCell="G12" sqref="G12"/>
    </sheetView>
  </sheetViews>
  <sheetFormatPr defaultRowHeight="15" x14ac:dyDescent="0.25"/>
  <cols>
    <col min="1" max="1" width="32.140625" customWidth="1"/>
    <col min="2" max="2" width="54.42578125" customWidth="1"/>
  </cols>
  <sheetData>
    <row r="1" spans="1:2" ht="15.75" x14ac:dyDescent="0.25">
      <c r="A1" s="7"/>
      <c r="B1" s="9" t="s">
        <v>11</v>
      </c>
    </row>
    <row r="2" spans="1:2" ht="32.25" customHeight="1" x14ac:dyDescent="0.25">
      <c r="A2" s="58" t="s">
        <v>12</v>
      </c>
      <c r="B2" s="58"/>
    </row>
    <row r="3" spans="1:2" ht="33.75" customHeight="1" x14ac:dyDescent="0.25">
      <c r="A3" s="58"/>
      <c r="B3" s="58"/>
    </row>
    <row r="4" spans="1:2" ht="15.75" x14ac:dyDescent="0.25">
      <c r="A4" s="80" t="s">
        <v>0</v>
      </c>
      <c r="B4" s="80"/>
    </row>
    <row r="5" spans="1:2" ht="15.75" x14ac:dyDescent="0.25">
      <c r="A5" s="81" t="s">
        <v>1</v>
      </c>
      <c r="B5" s="23" t="s">
        <v>13</v>
      </c>
    </row>
    <row r="6" spans="1:2" ht="54.75" customHeight="1" x14ac:dyDescent="0.25">
      <c r="A6" s="82"/>
      <c r="B6" s="23" t="s">
        <v>14</v>
      </c>
    </row>
    <row r="7" spans="1:2" ht="42" customHeight="1" x14ac:dyDescent="0.25">
      <c r="A7" s="82"/>
      <c r="B7" s="23" t="s">
        <v>15</v>
      </c>
    </row>
    <row r="8" spans="1:2" ht="38.25" customHeight="1" x14ac:dyDescent="0.25">
      <c r="A8" s="83"/>
      <c r="B8" s="23" t="s">
        <v>16</v>
      </c>
    </row>
    <row r="9" spans="1:2" ht="111" customHeight="1" x14ac:dyDescent="0.25">
      <c r="A9" s="5" t="s">
        <v>17</v>
      </c>
      <c r="B9" s="5" t="s">
        <v>18</v>
      </c>
    </row>
    <row r="10" spans="1:2" ht="15.75" x14ac:dyDescent="0.25">
      <c r="A10" s="5" t="s">
        <v>19</v>
      </c>
      <c r="B10" s="5"/>
    </row>
    <row r="11" spans="1:2" ht="98.25" customHeight="1" x14ac:dyDescent="0.25">
      <c r="A11" s="5" t="s">
        <v>47</v>
      </c>
      <c r="B11" s="6" t="s">
        <v>20</v>
      </c>
    </row>
    <row r="12" spans="1:2" ht="15.75" x14ac:dyDescent="0.25">
      <c r="A12" s="7"/>
      <c r="B12" s="7"/>
    </row>
    <row r="13" spans="1:2" ht="15.75" x14ac:dyDescent="0.25">
      <c r="A13" s="10"/>
      <c r="B13" s="7"/>
    </row>
    <row r="14" spans="1:2" ht="15.75" x14ac:dyDescent="0.25">
      <c r="A14" s="57" t="s">
        <v>7</v>
      </c>
      <c r="B14" s="57"/>
    </row>
  </sheetData>
  <mergeCells count="5">
    <mergeCell ref="A14:B14"/>
    <mergeCell ref="A2:B2"/>
    <mergeCell ref="A3:B3"/>
    <mergeCell ref="A4:B4"/>
    <mergeCell ref="A5:A8"/>
  </mergeCells>
  <pageMargins left="0.7" right="0.7" top="0.75" bottom="0.75" header="0.3" footer="0.3"/>
  <pageSetup paperSize="9" orientation="portrait" verticalDpi="0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sheetPr>
    <tabColor rgb="FF00B050"/>
    <pageSetUpPr fitToPage="1"/>
  </sheetPr>
  <dimension ref="A1:I11"/>
  <sheetViews>
    <sheetView tabSelected="1" zoomScaleNormal="100" workbookViewId="0">
      <selection activeCell="A9" sqref="A9:H9"/>
    </sheetView>
  </sheetViews>
  <sheetFormatPr defaultRowHeight="15" x14ac:dyDescent="0.25"/>
  <cols>
    <col min="1" max="1" width="6.5703125" customWidth="1"/>
    <col min="2" max="2" width="30.7109375" customWidth="1"/>
    <col min="3" max="3" width="10.42578125" customWidth="1"/>
    <col min="4" max="6" width="12.28515625" customWidth="1"/>
    <col min="7" max="7" width="11.140625" customWidth="1"/>
    <col min="8" max="8" width="12.7109375" style="47" customWidth="1"/>
    <col min="9" max="9" width="14.140625" customWidth="1"/>
  </cols>
  <sheetData>
    <row r="1" spans="1:9" s="51" customFormat="1" ht="33" customHeight="1" x14ac:dyDescent="0.25">
      <c r="A1" s="93" t="s">
        <v>61</v>
      </c>
      <c r="B1" s="93"/>
      <c r="C1" s="93"/>
      <c r="D1" s="93"/>
      <c r="E1" s="93"/>
      <c r="F1" s="93"/>
      <c r="G1" s="93"/>
      <c r="H1" s="93"/>
      <c r="I1" s="93"/>
    </row>
    <row r="2" spans="1:9" s="51" customFormat="1" ht="60" customHeight="1" x14ac:dyDescent="0.25">
      <c r="A2" s="94" t="s">
        <v>60</v>
      </c>
      <c r="B2" s="94"/>
      <c r="C2" s="94"/>
      <c r="D2" s="94"/>
      <c r="E2" s="94"/>
      <c r="F2" s="94"/>
      <c r="G2" s="94"/>
      <c r="H2" s="94"/>
      <c r="I2" s="94"/>
    </row>
    <row r="3" spans="1:9" s="51" customFormat="1" ht="36" customHeight="1" x14ac:dyDescent="0.25">
      <c r="A3" s="95" t="s">
        <v>59</v>
      </c>
      <c r="B3" s="95"/>
      <c r="C3" s="95"/>
      <c r="D3" s="95"/>
      <c r="E3" s="95"/>
      <c r="F3" s="95"/>
      <c r="G3" s="95"/>
      <c r="H3" s="95"/>
      <c r="I3" s="95"/>
    </row>
    <row r="4" spans="1:9" ht="34.9" customHeight="1" x14ac:dyDescent="0.25">
      <c r="A4" s="86" t="s">
        <v>9</v>
      </c>
      <c r="B4" s="86" t="s">
        <v>22</v>
      </c>
      <c r="C4" s="86" t="s">
        <v>55</v>
      </c>
      <c r="D4" s="89" t="s">
        <v>53</v>
      </c>
      <c r="E4" s="89"/>
      <c r="F4" s="89"/>
      <c r="G4" s="90" t="s">
        <v>23</v>
      </c>
      <c r="H4" s="99" t="s">
        <v>56</v>
      </c>
      <c r="I4" s="96" t="s">
        <v>58</v>
      </c>
    </row>
    <row r="5" spans="1:9" ht="24" customHeight="1" x14ac:dyDescent="0.25">
      <c r="A5" s="87"/>
      <c r="B5" s="87"/>
      <c r="C5" s="87"/>
      <c r="D5" s="89" t="s">
        <v>66</v>
      </c>
      <c r="E5" s="89" t="s">
        <v>67</v>
      </c>
      <c r="F5" s="89" t="s">
        <v>68</v>
      </c>
      <c r="G5" s="91"/>
      <c r="H5" s="100"/>
      <c r="I5" s="97"/>
    </row>
    <row r="6" spans="1:9" ht="60.6" customHeight="1" x14ac:dyDescent="0.25">
      <c r="A6" s="88"/>
      <c r="B6" s="88"/>
      <c r="C6" s="88"/>
      <c r="D6" s="89"/>
      <c r="E6" s="89"/>
      <c r="F6" s="89"/>
      <c r="G6" s="92"/>
      <c r="H6" s="101"/>
      <c r="I6" s="98"/>
    </row>
    <row r="7" spans="1:9" x14ac:dyDescent="0.25">
      <c r="A7" s="46">
        <v>1</v>
      </c>
      <c r="B7" s="46">
        <v>2</v>
      </c>
      <c r="C7" s="46">
        <v>3</v>
      </c>
      <c r="D7" s="46">
        <v>4</v>
      </c>
      <c r="E7" s="46">
        <v>5</v>
      </c>
      <c r="F7" s="46">
        <v>6</v>
      </c>
      <c r="G7" s="46">
        <v>7</v>
      </c>
      <c r="H7" s="46">
        <v>8</v>
      </c>
      <c r="I7" s="46">
        <v>9</v>
      </c>
    </row>
    <row r="8" spans="1:9" x14ac:dyDescent="0.25">
      <c r="A8" s="50">
        <v>1</v>
      </c>
      <c r="B8" s="56" t="s">
        <v>65</v>
      </c>
      <c r="C8" s="53" t="s">
        <v>64</v>
      </c>
      <c r="D8" s="54">
        <v>11555</v>
      </c>
      <c r="E8" s="54">
        <v>10490</v>
      </c>
      <c r="F8" s="54">
        <v>11184</v>
      </c>
      <c r="G8" s="50">
        <v>3</v>
      </c>
      <c r="H8" s="55">
        <f>MIN(D8:F8)</f>
        <v>10490</v>
      </c>
      <c r="I8" s="49">
        <f>H8*G8</f>
        <v>31470</v>
      </c>
    </row>
    <row r="9" spans="1:9" ht="21" customHeight="1" x14ac:dyDescent="0.25">
      <c r="A9" s="84" t="s">
        <v>57</v>
      </c>
      <c r="B9" s="85"/>
      <c r="C9" s="85"/>
      <c r="D9" s="85"/>
      <c r="E9" s="85"/>
      <c r="F9" s="85"/>
      <c r="G9" s="85"/>
      <c r="H9" s="85"/>
      <c r="I9" s="48">
        <f>SUM(I8:I8)</f>
        <v>31470</v>
      </c>
    </row>
    <row r="11" spans="1:9" x14ac:dyDescent="0.25">
      <c r="B11" s="51" t="s">
        <v>62</v>
      </c>
      <c r="C11" s="51"/>
      <c r="D11" s="51"/>
      <c r="E11" s="51"/>
      <c r="F11" s="51"/>
      <c r="G11" s="51"/>
      <c r="H11" s="52" t="s">
        <v>63</v>
      </c>
    </row>
  </sheetData>
  <mergeCells count="14">
    <mergeCell ref="A9:H9"/>
    <mergeCell ref="C4:C6"/>
    <mergeCell ref="D4:F4"/>
    <mergeCell ref="G4:G6"/>
    <mergeCell ref="A1:I1"/>
    <mergeCell ref="A2:I2"/>
    <mergeCell ref="A3:I3"/>
    <mergeCell ref="A4:A6"/>
    <mergeCell ref="B4:B6"/>
    <mergeCell ref="D5:D6"/>
    <mergeCell ref="E5:E6"/>
    <mergeCell ref="F5:F6"/>
    <mergeCell ref="I4:I6"/>
    <mergeCell ref="H4:H6"/>
  </mergeCells>
  <pageMargins left="0.62992125984251968" right="0.23622047244094491" top="0.74803149606299213" bottom="0.74803149606299213" header="0.31496062992125984" footer="0.31496062992125984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8</vt:i4>
      </vt:variant>
      <vt:variant>
        <vt:lpstr>Именованные диапазоны</vt:lpstr>
      </vt:variant>
      <vt:variant>
        <vt:i4>1</vt:i4>
      </vt:variant>
    </vt:vector>
  </HeadingPairs>
  <TitlesOfParts>
    <vt:vector size="9" baseType="lpstr">
      <vt:lpstr>НМЦК-п.3.7.2</vt:lpstr>
      <vt:lpstr>Прилож.1 п.3.7.2</vt:lpstr>
      <vt:lpstr>НМЦК-п.3.7.3</vt:lpstr>
      <vt:lpstr>Прилож.1 п.3.7.3</vt:lpstr>
      <vt:lpstr>НМЦК-п.3.7.4</vt:lpstr>
      <vt:lpstr>Прилож.1 п.3.7.4</vt:lpstr>
      <vt:lpstr>НМЦ-ремонт</vt:lpstr>
      <vt:lpstr>Лист 1</vt:lpstr>
      <vt:lpstr>'Лист 1'!Область_печати</vt:lpstr>
    </vt:vector>
  </TitlesOfParts>
  <Company>organization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iluhina</dc:creator>
  <cp:lastModifiedBy>Goszakaz</cp:lastModifiedBy>
  <cp:lastPrinted>2026-05-21T08:46:33Z</cp:lastPrinted>
  <dcterms:created xsi:type="dcterms:W3CDTF">2011-08-15T06:57:36Z</dcterms:created>
  <dcterms:modified xsi:type="dcterms:W3CDTF">2026-06-17T08:59:00Z</dcterms:modified>
</cp:coreProperties>
</file>