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АСПОРТА вентиляции 2026 г\"/>
    </mc:Choice>
  </mc:AlternateContent>
  <bookViews>
    <workbookView xWindow="0" yWindow="0" windowWidth="28800" windowHeight="1173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1'!$A$1:$N$12</definedName>
  </definedNames>
  <calcPr calcId="162913" fullPrecision="0"/>
</workbook>
</file>

<file path=xl/calcChain.xml><?xml version="1.0" encoding="utf-8"?>
<calcChain xmlns="http://schemas.openxmlformats.org/spreadsheetml/2006/main">
  <c r="N9" i="29" l="1"/>
  <c r="N8" i="29"/>
  <c r="N7" i="29"/>
  <c r="K9" i="29"/>
  <c r="K8" i="29"/>
  <c r="K7" i="29"/>
  <c r="J9" i="29"/>
  <c r="J8" i="29"/>
  <c r="L8" i="29" s="1"/>
  <c r="J7" i="29"/>
  <c r="L9" i="29" l="1"/>
  <c r="L7" i="29"/>
  <c r="N10" i="29"/>
  <c r="F10" i="17"/>
  <c r="L10" i="17" s="1"/>
  <c r="L18" i="17" s="1"/>
  <c r="I10" i="17"/>
  <c r="J10" i="17"/>
  <c r="K10" i="17"/>
  <c r="F11" i="17"/>
  <c r="I11" i="17"/>
  <c r="J11" i="17"/>
  <c r="K11" i="17"/>
  <c r="L11" i="17"/>
  <c r="F12" i="17"/>
  <c r="I12" i="17"/>
  <c r="J12" i="17"/>
  <c r="K12" i="17"/>
  <c r="L12" i="17"/>
  <c r="F13" i="17"/>
  <c r="I13" i="17"/>
  <c r="J13" i="17"/>
  <c r="K13" i="17" s="1"/>
  <c r="L13" i="17"/>
  <c r="F14" i="17"/>
  <c r="L14" i="17" s="1"/>
  <c r="I14" i="17"/>
  <c r="J14" i="17"/>
  <c r="K14" i="17" s="1"/>
  <c r="F15" i="17"/>
  <c r="I15" i="17"/>
  <c r="J15" i="17"/>
  <c r="K15" i="17"/>
  <c r="L15" i="17"/>
  <c r="F16" i="17"/>
  <c r="I16" i="17"/>
  <c r="J16" i="17"/>
  <c r="K16" i="17"/>
  <c r="L16" i="17"/>
  <c r="F10" i="11"/>
  <c r="I10" i="11"/>
  <c r="J10" i="11"/>
  <c r="K10" i="11"/>
  <c r="L10" i="11"/>
  <c r="L18" i="11" s="1"/>
  <c r="N10" i="11"/>
  <c r="N18" i="11"/>
  <c r="F11" i="11"/>
  <c r="L11" i="11" s="1"/>
  <c r="N11" i="11" s="1"/>
  <c r="I11" i="11"/>
  <c r="J11" i="11"/>
  <c r="K11" i="11" s="1"/>
  <c r="F12" i="11"/>
  <c r="I12" i="11"/>
  <c r="J12" i="11"/>
  <c r="K12" i="11"/>
  <c r="L12" i="11"/>
  <c r="N12" i="11"/>
  <c r="F13" i="11"/>
  <c r="I13" i="11"/>
  <c r="J13" i="11"/>
  <c r="K13" i="11"/>
  <c r="L13" i="11"/>
  <c r="N13" i="11"/>
  <c r="F14" i="11"/>
  <c r="L14" i="11" s="1"/>
  <c r="N14" i="11" s="1"/>
  <c r="I14" i="11"/>
  <c r="J14" i="11"/>
  <c r="K14" i="11" s="1"/>
  <c r="F15" i="11"/>
  <c r="I15" i="11"/>
  <c r="J15" i="11"/>
  <c r="K15" i="11"/>
  <c r="L15" i="11"/>
  <c r="N15" i="11"/>
  <c r="F16" i="11"/>
  <c r="I16" i="11"/>
  <c r="J16" i="11"/>
  <c r="K16" i="11"/>
  <c r="L16" i="11"/>
  <c r="N16" i="11"/>
  <c r="F8" i="19"/>
  <c r="L8" i="19"/>
  <c r="L16" i="19"/>
  <c r="I8" i="19"/>
  <c r="J8" i="19"/>
  <c r="K8" i="19" s="1"/>
  <c r="F9" i="19"/>
  <c r="I9" i="19"/>
  <c r="J9" i="19"/>
  <c r="K9" i="19"/>
  <c r="L9" i="19"/>
  <c r="F10" i="19"/>
  <c r="I10" i="19"/>
  <c r="J10" i="19"/>
  <c r="K10" i="19"/>
  <c r="L10" i="19"/>
  <c r="F11" i="19"/>
  <c r="I11" i="19"/>
  <c r="J11" i="19"/>
  <c r="K11" i="19" s="1"/>
  <c r="L11" i="19"/>
  <c r="F12" i="19"/>
  <c r="L12" i="19"/>
  <c r="I12" i="19"/>
  <c r="J12" i="19"/>
  <c r="K12" i="19" s="1"/>
  <c r="F13" i="19"/>
  <c r="I13" i="19"/>
  <c r="J13" i="19"/>
  <c r="K13" i="19"/>
  <c r="L13" i="19"/>
  <c r="F14" i="19"/>
  <c r="I14" i="19"/>
  <c r="J14" i="19"/>
  <c r="K14" i="19"/>
  <c r="L14" i="19"/>
</calcChain>
</file>

<file path=xl/sharedStrings.xml><?xml version="1.0" encoding="utf-8"?>
<sst xmlns="http://schemas.openxmlformats.org/spreadsheetml/2006/main" count="144" uniqueCount="72">
  <si>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</si>
  <si>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</si>
  <si>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</si>
  <si>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</si>
  <si>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</si>
  <si>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</si>
  <si>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</si>
  <si>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</si>
  <si>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</si>
  <si>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</si>
  <si>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</si>
  <si>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</si>
  <si>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</si>
  <si>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</si>
  <si>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</si>
  <si>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</si>
  <si>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</si>
  <si>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</si>
  <si>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</si>
  <si>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</si>
  <si>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</si>
  <si>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</si>
  <si>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</si>
  <si>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</si>
  <si>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</si>
  <si>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</si>
  <si>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</si>
  <si>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</si>
  <si>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</si>
  <si>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</si>
  <si>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</si>
  <si>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</si>
  <si>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</si>
  <si>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</si>
  <si>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</si>
  <si>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</si>
  <si>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</si>
  <si>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</si>
  <si>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</si>
  <si>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</si>
  <si>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</si>
  <si>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</si>
  <si>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</si>
  <si>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</si>
  <si>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</si>
  <si>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</si>
  <si>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</si>
  <si>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</si>
  <si>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</si>
  <si>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</si>
  <si>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</si>
  <si>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</si>
  <si>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</si>
  <si>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</si>
  <si>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</si>
  <si>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</si>
  <si>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</si>
  <si>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 
</t>
  </si>
  <si>
    <t xml:space="preserve">Коэффициент вариации, % </t>
  </si>
  <si>
    <t xml:space="preserve">Источник инф. № 5
Вх.№ </t>
  </si>
  <si>
    <t>ИТОГО:</t>
  </si>
  <si>
    <t>Обследование вытяжной системы вентиляции В1 горячего цеха кухонного блока с проведением инструментальных измерений параметров по расходу воздуха</t>
  </si>
  <si>
    <t>Обследование вытяжной системы вентиляции В2 прачечной и сушильной камеры с проведением инструментальных измерений параметров по расходу воздуха</t>
  </si>
  <si>
    <t>Изготовление индивидуальных паспортов по результатам инструментальных измерений на системы вентиляции кухонного блока и прачечной (В1,В2)</t>
  </si>
  <si>
    <t>шт.</t>
  </si>
  <si>
    <t xml:space="preserve">Источник             инф. № 4
Вх.№ </t>
  </si>
  <si>
    <t>Итого цена , руб. (9*13)</t>
  </si>
  <si>
    <t>Минимальное ценовое предложение           за 1 ед. изм., руб.</t>
  </si>
  <si>
    <t>Источник               инф. № 1
Вх.№ 330/06-2026 от 01.06.2026</t>
  </si>
  <si>
    <t>Источник                инф. № 2
Вх.№ 331/06-2026      от 01.06.2026</t>
  </si>
  <si>
    <t>Источник                    инф. № 3
Вх.№ 332/06-2026         от 01.06.2026</t>
  </si>
  <si>
    <t>Расчет начальной (максимальной) цены договора на оказание услуг по обследованию эффективности работы систем вентиляции с изготовлением индивидуальных паспортов в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</si>
</sst>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0.0%"/>
  </numFmts>
  <fonts count="3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i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6" fillId="0" borderId="0"/>
    <xf numFmtId="0" fontId="18" fillId="0" borderId="0"/>
    <xf numFmtId="0" fontId="18" fillId="0" borderId="0"/>
  </cellStyleXfs>
  <cellXfs count="106">
    <xf numFmtId="0" fontId="0" fillId="0" borderId="0" xfId="0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2" borderId="1" xfId="0" applyFont="1" applyFill="1" applyBorder="1" applyAlignment="1">
      <alignment horizontal="left" vertical="center" wrapText="1"/>
    </xf>
    <xf numFmtId="4" fontId="22" fillId="2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4" fontId="19" fillId="0" borderId="0" xfId="0" applyNumberFormat="1" applyFont="1" applyAlignment="1">
      <alignment vertical="center" wrapText="1"/>
    </xf>
    <xf numFmtId="4" fontId="24" fillId="2" borderId="2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4" fontId="24" fillId="2" borderId="3" xfId="0" applyNumberFormat="1" applyFont="1" applyFill="1" applyBorder="1" applyAlignment="1">
      <alignment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right" vertical="center" wrapText="1"/>
    </xf>
    <xf numFmtId="4" fontId="24" fillId="2" borderId="1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4" fontId="19" fillId="0" borderId="1" xfId="0" applyNumberFormat="1" applyFont="1" applyBorder="1" applyAlignment="1">
      <alignment horizontal="center" vertical="center" wrapText="1"/>
    </xf>
    <xf numFmtId="4" fontId="24" fillId="0" borderId="2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" fontId="27" fillId="0" borderId="1" xfId="0" applyNumberFormat="1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top" wrapText="1"/>
    </xf>
    <xf numFmtId="10" fontId="27" fillId="0" borderId="1" xfId="0" applyNumberFormat="1" applyFont="1" applyFill="1" applyBorder="1" applyAlignment="1">
      <alignment horizontal="center" vertical="center" wrapText="1"/>
    </xf>
    <xf numFmtId="0" fontId="29" fillId="0" borderId="0" xfId="0" applyFont="1"/>
    <xf numFmtId="4" fontId="27" fillId="2" borderId="3" xfId="0" applyNumberFormat="1" applyFont="1" applyFill="1" applyBorder="1" applyAlignment="1">
      <alignment horizontal="center" vertical="center" wrapText="1"/>
    </xf>
    <xf numFmtId="164" fontId="27" fillId="2" borderId="1" xfId="0" applyNumberFormat="1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4" fontId="19" fillId="3" borderId="1" xfId="0" applyNumberFormat="1" applyFont="1" applyFill="1" applyBorder="1" applyAlignment="1">
      <alignment horizontal="center" vertical="center" wrapText="1"/>
    </xf>
    <xf numFmtId="4" fontId="27" fillId="3" borderId="1" xfId="0" applyNumberFormat="1" applyFont="1" applyFill="1" applyBorder="1" applyAlignment="1">
      <alignment horizontal="center" vertical="center" wrapText="1"/>
    </xf>
    <xf numFmtId="10" fontId="27" fillId="3" borderId="1" xfId="0" applyNumberFormat="1" applyFont="1" applyFill="1" applyBorder="1" applyAlignment="1">
      <alignment horizontal="center" vertical="center" wrapText="1"/>
    </xf>
    <xf numFmtId="164" fontId="27" fillId="3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28" fillId="0" borderId="4" xfId="0" applyFont="1" applyBorder="1" applyAlignment="1">
      <alignment horizontal="right" vertical="center" wrapText="1"/>
    </xf>
    <xf numFmtId="4" fontId="19" fillId="0" borderId="1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4" fontId="24" fillId="2" borderId="2" xfId="0" applyNumberFormat="1" applyFont="1" applyFill="1" applyBorder="1" applyAlignment="1">
      <alignment horizontal="center" vertical="center" wrapText="1"/>
    </xf>
    <xf numFmtId="4" fontId="24" fillId="2" borderId="2" xfId="0" applyNumberFormat="1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7" fillId="0" borderId="0" xfId="0" applyFont="1" applyAlignment="1">
      <alignment vertical="top"/>
    </xf>
    <xf numFmtId="0" fontId="17" fillId="0" borderId="0" xfId="0" applyFont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horizontal="center" vertical="top" wrapText="1"/>
    </xf>
    <xf numFmtId="0" fontId="17" fillId="4" borderId="5" xfId="0" applyFont="1" applyFill="1" applyBorder="1" applyAlignment="1">
      <alignment horizontal="center" vertical="top" wrapText="1"/>
    </xf>
    <xf numFmtId="4" fontId="17" fillId="4" borderId="5" xfId="0" applyNumberFormat="1" applyFont="1" applyFill="1" applyBorder="1" applyAlignment="1">
      <alignment horizontal="center" vertical="top" wrapText="1"/>
    </xf>
    <xf numFmtId="0" fontId="27" fillId="0" borderId="0" xfId="0" applyFont="1" applyBorder="1" applyAlignment="1">
      <alignment vertical="top"/>
    </xf>
    <xf numFmtId="43" fontId="27" fillId="0" borderId="1" xfId="0" applyNumberFormat="1" applyFont="1" applyBorder="1" applyAlignment="1">
      <alignment horizontal="center" vertical="center"/>
    </xf>
    <xf numFmtId="43" fontId="27" fillId="0" borderId="0" xfId="0" applyNumberFormat="1" applyFont="1" applyAlignment="1">
      <alignment vertical="top"/>
    </xf>
    <xf numFmtId="0" fontId="32" fillId="4" borderId="1" xfId="0" applyFont="1" applyFill="1" applyBorder="1" applyAlignment="1">
      <alignment horizontal="center" vertical="center" wrapText="1"/>
    </xf>
    <xf numFmtId="2" fontId="17" fillId="4" borderId="1" xfId="0" applyNumberFormat="1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horizontal="center" vertical="top" wrapText="1"/>
    </xf>
    <xf numFmtId="4" fontId="32" fillId="5" borderId="1" xfId="0" applyNumberFormat="1" applyFont="1" applyFill="1" applyBorder="1" applyAlignment="1">
      <alignment horizontal="center" vertical="center" wrapText="1"/>
    </xf>
    <xf numFmtId="0" fontId="27" fillId="0" borderId="1" xfId="0" applyNumberFormat="1" applyFont="1" applyBorder="1" applyAlignment="1">
      <alignment horizontal="center" vertical="center"/>
    </xf>
    <xf numFmtId="0" fontId="32" fillId="4" borderId="7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left" vertical="center" wrapText="1"/>
    </xf>
    <xf numFmtId="0" fontId="21" fillId="2" borderId="8" xfId="0" applyFont="1" applyFill="1" applyBorder="1" applyAlignment="1">
      <alignment horizontal="left" vertical="center" wrapText="1"/>
    </xf>
    <xf numFmtId="0" fontId="23" fillId="0" borderId="0" xfId="0" applyFont="1" applyAlignment="1">
      <alignment vertical="center"/>
    </xf>
    <xf numFmtId="4" fontId="19" fillId="0" borderId="1" xfId="0" applyNumberFormat="1" applyFont="1" applyBorder="1" applyAlignment="1">
      <alignment horizontal="center" vertical="center" wrapText="1"/>
    </xf>
    <xf numFmtId="0" fontId="28" fillId="0" borderId="7" xfId="0" applyFont="1" applyBorder="1" applyAlignment="1">
      <alignment horizontal="right" vertical="center" wrapText="1"/>
    </xf>
    <xf numFmtId="0" fontId="28" fillId="0" borderId="4" xfId="0" applyFont="1" applyBorder="1" applyAlignment="1">
      <alignment horizontal="right" vertical="center" wrapText="1"/>
    </xf>
    <xf numFmtId="0" fontId="21" fillId="0" borderId="0" xfId="0" applyFont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9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2" borderId="8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  <xf numFmtId="4" fontId="28" fillId="0" borderId="1" xfId="0" applyNumberFormat="1" applyFont="1" applyBorder="1" applyAlignment="1">
      <alignment horizontal="center" vertical="center" wrapText="1"/>
    </xf>
    <xf numFmtId="4" fontId="24" fillId="2" borderId="2" xfId="0" applyNumberFormat="1" applyFont="1" applyFill="1" applyBorder="1" applyAlignment="1">
      <alignment horizontal="center" vertical="center" wrapText="1"/>
    </xf>
    <xf numFmtId="4" fontId="24" fillId="2" borderId="5" xfId="0" applyNumberFormat="1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top" wrapText="1"/>
    </xf>
    <xf numFmtId="0" fontId="21" fillId="2" borderId="2" xfId="0" applyFont="1" applyFill="1" applyBorder="1" applyAlignment="1">
      <alignment horizontal="left" vertical="center" wrapText="1"/>
    </xf>
    <xf numFmtId="0" fontId="21" fillId="2" borderId="3" xfId="0" applyFont="1" applyFill="1" applyBorder="1" applyAlignment="1">
      <alignment horizontal="left" vertical="center" wrapText="1"/>
    </xf>
    <xf numFmtId="0" fontId="21" fillId="2" borderId="5" xfId="0" applyFont="1" applyFill="1" applyBorder="1" applyAlignment="1">
      <alignment horizontal="left" vertical="center" wrapText="1"/>
    </xf>
    <xf numFmtId="0" fontId="24" fillId="0" borderId="0" xfId="0" applyFont="1" applyAlignment="1">
      <alignment horizontal="center" vertical="top" wrapText="1"/>
    </xf>
    <xf numFmtId="0" fontId="33" fillId="0" borderId="0" xfId="0" applyFont="1" applyAlignment="1">
      <alignment horizontal="center" vertical="top" wrapText="1"/>
    </xf>
    <xf numFmtId="0" fontId="32" fillId="0" borderId="1" xfId="0" applyFont="1" applyFill="1" applyBorder="1" applyAlignment="1">
      <alignment horizontal="center" vertical="top" wrapText="1"/>
    </xf>
    <xf numFmtId="0" fontId="32" fillId="0" borderId="7" xfId="0" applyFont="1" applyFill="1" applyBorder="1" applyAlignment="1">
      <alignment horizontal="center" vertical="top" wrapText="1"/>
    </xf>
    <xf numFmtId="0" fontId="32" fillId="0" borderId="4" xfId="0" applyFont="1" applyFill="1" applyBorder="1" applyAlignment="1">
      <alignment horizontal="center" vertical="top" wrapText="1"/>
    </xf>
    <xf numFmtId="0" fontId="33" fillId="0" borderId="4" xfId="0" applyFont="1" applyBorder="1" applyAlignment="1">
      <alignment horizontal="center" vertical="top" wrapText="1"/>
    </xf>
    <xf numFmtId="0" fontId="33" fillId="0" borderId="8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left" vertical="top" wrapText="1"/>
    </xf>
    <xf numFmtId="0" fontId="32" fillId="4" borderId="7" xfId="0" applyFont="1" applyFill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32" fillId="4" borderId="1" xfId="0" applyFont="1" applyFill="1" applyBorder="1" applyAlignment="1">
      <alignment horizontal="center" vertical="center" wrapText="1"/>
    </xf>
    <xf numFmtId="4" fontId="32" fillId="5" borderId="1" xfId="0" applyNumberFormat="1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top" wrapText="1"/>
    </xf>
    <xf numFmtId="0" fontId="33" fillId="0" borderId="3" xfId="0" applyFont="1" applyBorder="1" applyAlignment="1">
      <alignment horizontal="center" vertical="top" wrapText="1"/>
    </xf>
    <xf numFmtId="0" fontId="33" fillId="0" borderId="5" xfId="0" applyFont="1" applyBorder="1" applyAlignment="1">
      <alignment horizontal="center" vertical="top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422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422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422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42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42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422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422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9525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9525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9525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9525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9525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9525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9525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9525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9525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9627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9627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9627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9627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9627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9627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962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9627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133350</xdr:colOff>
      <xdr:row>2</xdr:row>
      <xdr:rowOff>438150</xdr:rowOff>
    </xdr:from>
    <xdr:to>
      <xdr:col>10</xdr:col>
      <xdr:colOff>1209675</xdr:colOff>
      <xdr:row>4</xdr:row>
      <xdr:rowOff>57150</xdr:rowOff>
    </xdr:to>
    <xdr:pic>
      <xdr:nvPicPr>
        <xdr:cNvPr id="93215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982200" y="1400175"/>
          <a:ext cx="10763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104775</xdr:colOff>
      <xdr:row>3</xdr:row>
      <xdr:rowOff>85725</xdr:rowOff>
    </xdr:from>
    <xdr:to>
      <xdr:col>11</xdr:col>
      <xdr:colOff>933450</xdr:colOff>
      <xdr:row>4</xdr:row>
      <xdr:rowOff>66675</xdr:rowOff>
    </xdr:to>
    <xdr:pic>
      <xdr:nvPicPr>
        <xdr:cNvPr id="93216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15775" y="1323975"/>
          <a:ext cx="828675" cy="2857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64" t="s">
        <v>35</v>
      </c>
      <c r="B1" s="64"/>
    </row>
    <row r="2" spans="1:2" ht="30.75" customHeight="1" x14ac:dyDescent="0.25">
      <c r="A2" s="64"/>
      <c r="B2" s="64"/>
    </row>
    <row r="3" spans="1:2" ht="15.75" x14ac:dyDescent="0.25">
      <c r="A3" s="65" t="s">
        <v>0</v>
      </c>
      <c r="B3" s="65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6" t="s">
        <v>3</v>
      </c>
      <c r="B8" s="67"/>
    </row>
    <row r="9" spans="1:2" ht="15.75" x14ac:dyDescent="0.25">
      <c r="A9" s="38"/>
      <c r="B9" s="38"/>
    </row>
    <row r="10" spans="1:2" ht="15.75" x14ac:dyDescent="0.25">
      <c r="A10" s="68" t="s">
        <v>4</v>
      </c>
      <c r="B10" s="68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6" ht="68.25" customHeight="1" x14ac:dyDescent="0.25">
      <c r="A2" s="74" t="s">
        <v>42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1:16" ht="35.25" customHeight="1" x14ac:dyDescent="0.25">
      <c r="A3" s="72" t="s">
        <v>44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5" t="s">
        <v>9</v>
      </c>
      <c r="B5" s="77" t="s">
        <v>22</v>
      </c>
      <c r="C5" s="79" t="s">
        <v>53</v>
      </c>
      <c r="D5" s="80"/>
      <c r="E5" s="80"/>
      <c r="F5" s="81"/>
      <c r="G5" s="77" t="s">
        <v>23</v>
      </c>
      <c r="H5" s="77" t="s">
        <v>24</v>
      </c>
      <c r="I5" s="69" t="s">
        <v>21</v>
      </c>
      <c r="J5" s="69"/>
      <c r="K5" s="69"/>
      <c r="L5" s="43" t="s">
        <v>34</v>
      </c>
      <c r="P5" s="30"/>
    </row>
    <row r="6" spans="1:16" ht="89.25" x14ac:dyDescent="0.25">
      <c r="A6" s="76"/>
      <c r="B6" s="78"/>
      <c r="C6" s="45" t="s">
        <v>50</v>
      </c>
      <c r="D6" s="45" t="s">
        <v>51</v>
      </c>
      <c r="E6" s="45" t="s">
        <v>52</v>
      </c>
      <c r="F6" s="14"/>
      <c r="G6" s="82"/>
      <c r="H6" s="82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70" t="s">
        <v>33</v>
      </c>
      <c r="B16" s="71"/>
      <c r="C16" s="71"/>
      <c r="D16" s="71"/>
      <c r="E16" s="71"/>
      <c r="F16" s="71"/>
      <c r="G16" s="71"/>
      <c r="H16" s="71"/>
      <c r="I16" s="71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4" t="s">
        <v>35</v>
      </c>
      <c r="B1" s="64"/>
    </row>
    <row r="2" spans="1:2" ht="54.75" customHeight="1" x14ac:dyDescent="0.25">
      <c r="A2" s="64"/>
      <c r="B2" s="64"/>
    </row>
    <row r="3" spans="1:2" ht="15.75" x14ac:dyDescent="0.25">
      <c r="A3" s="65" t="s">
        <v>0</v>
      </c>
      <c r="B3" s="65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6" t="s">
        <v>3</v>
      </c>
      <c r="B8" s="67"/>
    </row>
    <row r="9" spans="1:2" ht="15.75" x14ac:dyDescent="0.25">
      <c r="A9" s="8"/>
      <c r="B9" s="8"/>
    </row>
    <row r="10" spans="1:2" ht="15.75" x14ac:dyDescent="0.25">
      <c r="A10" s="68" t="s">
        <v>4</v>
      </c>
      <c r="B10" s="68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8" ht="14.25" customHeight="1" x14ac:dyDescent="0.25">
      <c r="A2" s="74" t="s">
        <v>28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</row>
    <row r="3" spans="1:18" x14ac:dyDescent="0.25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8" ht="49.5" customHeight="1" x14ac:dyDescent="0.25">
      <c r="A4" s="72" t="s">
        <v>29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</row>
    <row r="5" spans="1:18" ht="21.75" customHeight="1" x14ac:dyDescent="0.25">
      <c r="A5" s="72" t="s">
        <v>39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5" t="s">
        <v>9</v>
      </c>
      <c r="B7" s="77" t="s">
        <v>22</v>
      </c>
      <c r="C7" s="79" t="s">
        <v>53</v>
      </c>
      <c r="D7" s="80"/>
      <c r="E7" s="80"/>
      <c r="F7" s="81"/>
      <c r="G7" s="77" t="s">
        <v>23</v>
      </c>
      <c r="H7" s="77" t="s">
        <v>24</v>
      </c>
      <c r="I7" s="83" t="s">
        <v>21</v>
      </c>
      <c r="J7" s="83"/>
      <c r="K7" s="83"/>
      <c r="L7" s="13" t="s">
        <v>34</v>
      </c>
      <c r="M7" s="44" t="s">
        <v>49</v>
      </c>
      <c r="N7" s="84" t="s">
        <v>38</v>
      </c>
      <c r="R7" s="30"/>
    </row>
    <row r="8" spans="1:18" ht="153" x14ac:dyDescent="0.25">
      <c r="A8" s="76"/>
      <c r="B8" s="78"/>
      <c r="C8" s="45" t="s">
        <v>50</v>
      </c>
      <c r="D8" s="45" t="s">
        <v>51</v>
      </c>
      <c r="E8" s="45" t="s">
        <v>52</v>
      </c>
      <c r="F8" s="14"/>
      <c r="G8" s="82"/>
      <c r="H8" s="82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5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70" t="s">
        <v>33</v>
      </c>
      <c r="B18" s="71"/>
      <c r="C18" s="71"/>
      <c r="D18" s="71"/>
      <c r="E18" s="71"/>
      <c r="F18" s="71"/>
      <c r="G18" s="71"/>
      <c r="H18" s="71"/>
      <c r="I18" s="71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:N1"/>
    <mergeCell ref="A2:N2"/>
    <mergeCell ref="A3:N3"/>
    <mergeCell ref="A4:N4"/>
    <mergeCell ref="A5:N5"/>
    <mergeCell ref="I7:K7"/>
    <mergeCell ref="A18:I18"/>
    <mergeCell ref="N7:N8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4" t="s">
        <v>35</v>
      </c>
      <c r="B1" s="64"/>
    </row>
    <row r="2" spans="1:2" ht="54.75" customHeight="1" x14ac:dyDescent="0.25">
      <c r="A2" s="64"/>
      <c r="B2" s="64"/>
    </row>
    <row r="3" spans="1:2" ht="15.75" x14ac:dyDescent="0.25">
      <c r="A3" s="65" t="s">
        <v>0</v>
      </c>
      <c r="B3" s="65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6" t="s">
        <v>3</v>
      </c>
      <c r="B8" s="67"/>
    </row>
    <row r="9" spans="1:2" ht="15.75" x14ac:dyDescent="0.25">
      <c r="A9" s="8"/>
      <c r="B9" s="8"/>
    </row>
    <row r="10" spans="1:2" ht="15.75" x14ac:dyDescent="0.25">
      <c r="A10" s="68" t="s">
        <v>4</v>
      </c>
      <c r="B10" s="68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6" ht="14.25" customHeight="1" x14ac:dyDescent="0.25">
      <c r="A2" s="74" t="s">
        <v>40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1:16" x14ac:dyDescent="0.25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</row>
    <row r="4" spans="1:16" ht="49.5" customHeight="1" x14ac:dyDescent="0.25">
      <c r="A4" s="72" t="s">
        <v>45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</row>
    <row r="5" spans="1:16" ht="21" customHeight="1" x14ac:dyDescent="0.25">
      <c r="A5" s="72" t="s">
        <v>43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5" t="s">
        <v>9</v>
      </c>
      <c r="B7" s="77" t="s">
        <v>22</v>
      </c>
      <c r="C7" s="79" t="s">
        <v>53</v>
      </c>
      <c r="D7" s="80"/>
      <c r="E7" s="80"/>
      <c r="F7" s="81"/>
      <c r="G7" s="77" t="s">
        <v>23</v>
      </c>
      <c r="H7" s="77" t="s">
        <v>24</v>
      </c>
      <c r="I7" s="69" t="s">
        <v>21</v>
      </c>
      <c r="J7" s="69"/>
      <c r="K7" s="69"/>
      <c r="L7" s="13" t="s">
        <v>34</v>
      </c>
      <c r="P7" s="30"/>
    </row>
    <row r="8" spans="1:16" ht="89.25" x14ac:dyDescent="0.25">
      <c r="A8" s="76"/>
      <c r="B8" s="78"/>
      <c r="C8" s="45" t="s">
        <v>50</v>
      </c>
      <c r="D8" s="45" t="s">
        <v>51</v>
      </c>
      <c r="E8" s="45" t="s">
        <v>52</v>
      </c>
      <c r="F8" s="14"/>
      <c r="G8" s="82"/>
      <c r="H8" s="82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70" t="s">
        <v>33</v>
      </c>
      <c r="B18" s="71"/>
      <c r="C18" s="71"/>
      <c r="D18" s="71"/>
      <c r="E18" s="71"/>
      <c r="F18" s="71"/>
      <c r="G18" s="71"/>
      <c r="H18" s="71"/>
      <c r="I18" s="71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:L1"/>
    <mergeCell ref="A2:L2"/>
    <mergeCell ref="A3:L3"/>
    <mergeCell ref="A4:L4"/>
    <mergeCell ref="A5:L5"/>
    <mergeCell ref="I7:K7"/>
    <mergeCell ref="A18:I18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64" t="s">
        <v>12</v>
      </c>
      <c r="B2" s="64"/>
    </row>
    <row r="3" spans="1:2" ht="33.75" customHeight="1" x14ac:dyDescent="0.25">
      <c r="A3" s="64"/>
      <c r="B3" s="64"/>
    </row>
    <row r="4" spans="1:2" ht="15.75" x14ac:dyDescent="0.25">
      <c r="A4" s="86" t="s">
        <v>0</v>
      </c>
      <c r="B4" s="86"/>
    </row>
    <row r="5" spans="1:2" ht="15.75" x14ac:dyDescent="0.25">
      <c r="A5" s="87" t="s">
        <v>1</v>
      </c>
      <c r="B5" s="23" t="s">
        <v>13</v>
      </c>
    </row>
    <row r="6" spans="1:2" ht="54.75" customHeight="1" x14ac:dyDescent="0.25">
      <c r="A6" s="88"/>
      <c r="B6" s="23" t="s">
        <v>14</v>
      </c>
    </row>
    <row r="7" spans="1:2" ht="42" customHeight="1" x14ac:dyDescent="0.25">
      <c r="A7" s="88"/>
      <c r="B7" s="23" t="s">
        <v>15</v>
      </c>
    </row>
    <row r="8" spans="1:2" ht="38.25" customHeight="1" x14ac:dyDescent="0.25">
      <c r="A8" s="89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63" t="s">
        <v>7</v>
      </c>
      <c r="B14" s="63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14"/>
  <sheetViews>
    <sheetView tabSelected="1" zoomScaleNormal="100" workbookViewId="0">
      <selection activeCell="A2" sqref="A2:N2"/>
    </sheetView>
  </sheetViews>
  <sheetFormatPr defaultRowHeight="12.75" x14ac:dyDescent="0.25"/>
  <cols>
    <col min="1" max="1" width="6.5703125" style="46" customWidth="1"/>
    <col min="2" max="2" width="37.7109375" style="46" customWidth="1"/>
    <col min="3" max="3" width="10.42578125" style="46" customWidth="1"/>
    <col min="4" max="4" width="17.140625" style="46" customWidth="1"/>
    <col min="5" max="6" width="18" style="46" customWidth="1"/>
    <col min="7" max="7" width="16.42578125" style="46" customWidth="1"/>
    <col min="8" max="8" width="12.28515625" style="46" customWidth="1"/>
    <col min="9" max="9" width="14.42578125" style="46" customWidth="1"/>
    <col min="10" max="10" width="15.5703125" style="46" customWidth="1"/>
    <col min="11" max="11" width="21.42578125" style="46" customWidth="1"/>
    <col min="12" max="13" width="16.7109375" style="46" customWidth="1"/>
    <col min="14" max="14" width="14.140625" style="46" customWidth="1"/>
    <col min="15" max="15" width="9.140625" style="46"/>
    <col min="16" max="16" width="10.42578125" style="46" bestFit="1" customWidth="1"/>
    <col min="17" max="16384" width="9.140625" style="46"/>
  </cols>
  <sheetData>
    <row r="1" spans="1:16" x14ac:dyDescent="0.25">
      <c r="I1" s="47"/>
      <c r="J1" s="47"/>
      <c r="K1" s="47"/>
      <c r="L1" s="47"/>
      <c r="M1" s="47"/>
      <c r="N1" s="47"/>
    </row>
    <row r="2" spans="1:16" ht="15" x14ac:dyDescent="0.25">
      <c r="A2" s="90" t="s">
        <v>71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</row>
    <row r="3" spans="1:16" ht="27" customHeight="1" x14ac:dyDescent="0.25">
      <c r="A3" s="100" t="s">
        <v>9</v>
      </c>
      <c r="B3" s="100" t="s">
        <v>22</v>
      </c>
      <c r="C3" s="100" t="s">
        <v>55</v>
      </c>
      <c r="D3" s="93" t="s">
        <v>53</v>
      </c>
      <c r="E3" s="94"/>
      <c r="F3" s="94"/>
      <c r="G3" s="95"/>
      <c r="H3" s="96"/>
      <c r="I3" s="102" t="s">
        <v>23</v>
      </c>
      <c r="J3" s="103" t="s">
        <v>56</v>
      </c>
      <c r="K3" s="103" t="s">
        <v>57</v>
      </c>
      <c r="L3" s="103" t="s">
        <v>58</v>
      </c>
      <c r="M3" s="101" t="s">
        <v>67</v>
      </c>
      <c r="N3" s="101" t="s">
        <v>66</v>
      </c>
    </row>
    <row r="4" spans="1:16" ht="24" customHeight="1" x14ac:dyDescent="0.25">
      <c r="A4" s="100"/>
      <c r="B4" s="100"/>
      <c r="C4" s="100"/>
      <c r="D4" s="92" t="s">
        <v>68</v>
      </c>
      <c r="E4" s="92" t="s">
        <v>69</v>
      </c>
      <c r="F4" s="92" t="s">
        <v>70</v>
      </c>
      <c r="G4" s="92" t="s">
        <v>65</v>
      </c>
      <c r="H4" s="92" t="s">
        <v>59</v>
      </c>
      <c r="I4" s="102"/>
      <c r="J4" s="104"/>
      <c r="K4" s="104"/>
      <c r="L4" s="104"/>
      <c r="M4" s="101"/>
      <c r="N4" s="101"/>
    </row>
    <row r="5" spans="1:16" ht="29.25" customHeight="1" x14ac:dyDescent="0.25">
      <c r="A5" s="100"/>
      <c r="B5" s="100"/>
      <c r="C5" s="100"/>
      <c r="D5" s="92"/>
      <c r="E5" s="92"/>
      <c r="F5" s="92"/>
      <c r="G5" s="92"/>
      <c r="H5" s="92"/>
      <c r="I5" s="102"/>
      <c r="J5" s="105"/>
      <c r="K5" s="105"/>
      <c r="L5" s="105"/>
      <c r="M5" s="101"/>
      <c r="N5" s="101"/>
    </row>
    <row r="6" spans="1:16" ht="14.25" customHeight="1" x14ac:dyDescent="0.25">
      <c r="A6" s="58">
        <v>1</v>
      </c>
      <c r="B6" s="58">
        <v>2</v>
      </c>
      <c r="C6" s="58">
        <v>3</v>
      </c>
      <c r="D6" s="58">
        <v>4</v>
      </c>
      <c r="E6" s="58">
        <v>5</v>
      </c>
      <c r="F6" s="58">
        <v>6</v>
      </c>
      <c r="G6" s="58">
        <v>7</v>
      </c>
      <c r="H6" s="58">
        <v>8</v>
      </c>
      <c r="I6" s="58">
        <v>9</v>
      </c>
      <c r="J6" s="58">
        <v>10</v>
      </c>
      <c r="K6" s="58">
        <v>11</v>
      </c>
      <c r="L6" s="58">
        <v>12</v>
      </c>
      <c r="M6" s="58">
        <v>13</v>
      </c>
      <c r="N6" s="58">
        <v>14</v>
      </c>
    </row>
    <row r="7" spans="1:16" ht="49.5" customHeight="1" x14ac:dyDescent="0.25">
      <c r="A7" s="56">
        <v>1</v>
      </c>
      <c r="B7" s="62" t="s">
        <v>61</v>
      </c>
      <c r="C7" s="54" t="s">
        <v>64</v>
      </c>
      <c r="D7" s="57">
        <v>6000</v>
      </c>
      <c r="E7" s="57">
        <v>6000</v>
      </c>
      <c r="F7" s="57">
        <v>5000</v>
      </c>
      <c r="G7" s="57"/>
      <c r="H7" s="57"/>
      <c r="I7" s="60">
        <v>1</v>
      </c>
      <c r="J7" s="57">
        <f>ROUND(AVERAGE(D7:H7),2)</f>
        <v>5666.67</v>
      </c>
      <c r="K7" s="57">
        <f>STDEV(D7:H7)</f>
        <v>577.35</v>
      </c>
      <c r="L7" s="57">
        <f>K7/J7*100</f>
        <v>10.19</v>
      </c>
      <c r="M7" s="57">
        <v>5000</v>
      </c>
      <c r="N7" s="57">
        <f>I7*M7</f>
        <v>5000</v>
      </c>
      <c r="P7" s="55"/>
    </row>
    <row r="8" spans="1:16" ht="69" customHeight="1" x14ac:dyDescent="0.25">
      <c r="A8" s="61">
        <v>2</v>
      </c>
      <c r="B8" s="62" t="s">
        <v>62</v>
      </c>
      <c r="C8" s="54" t="s">
        <v>64</v>
      </c>
      <c r="D8" s="57">
        <v>6000</v>
      </c>
      <c r="E8" s="57">
        <v>5000</v>
      </c>
      <c r="F8" s="57">
        <v>5000</v>
      </c>
      <c r="G8" s="57"/>
      <c r="H8" s="57"/>
      <c r="I8" s="60">
        <v>1</v>
      </c>
      <c r="J8" s="57">
        <f t="shared" ref="J8:J9" si="0">ROUND(AVERAGE(D8:H8),2)</f>
        <v>5333.33</v>
      </c>
      <c r="K8" s="57">
        <f t="shared" ref="K8:K9" si="1">STDEV(D8:H8)</f>
        <v>577.35</v>
      </c>
      <c r="L8" s="57">
        <f t="shared" ref="L8:L9" si="2">K8/J8*100</f>
        <v>10.83</v>
      </c>
      <c r="M8" s="57">
        <v>5000</v>
      </c>
      <c r="N8" s="57">
        <f t="shared" ref="N8:N9" si="3">I8*M8</f>
        <v>5000</v>
      </c>
      <c r="P8" s="55"/>
    </row>
    <row r="9" spans="1:16" ht="59.25" customHeight="1" x14ac:dyDescent="0.25">
      <c r="A9" s="61">
        <v>3</v>
      </c>
      <c r="B9" s="62" t="s">
        <v>63</v>
      </c>
      <c r="C9" s="54" t="s">
        <v>64</v>
      </c>
      <c r="D9" s="57">
        <v>16250</v>
      </c>
      <c r="E9" s="57">
        <v>16000</v>
      </c>
      <c r="F9" s="57">
        <v>15000</v>
      </c>
      <c r="G9" s="57"/>
      <c r="H9" s="57"/>
      <c r="I9" s="60">
        <v>2</v>
      </c>
      <c r="J9" s="57">
        <f t="shared" si="0"/>
        <v>15750</v>
      </c>
      <c r="K9" s="57">
        <f t="shared" si="1"/>
        <v>661.44</v>
      </c>
      <c r="L9" s="57">
        <f t="shared" si="2"/>
        <v>4.2</v>
      </c>
      <c r="M9" s="57">
        <v>15000</v>
      </c>
      <c r="N9" s="57">
        <f t="shared" si="3"/>
        <v>30000</v>
      </c>
      <c r="P9" s="55"/>
    </row>
    <row r="10" spans="1:16" ht="16.5" customHeight="1" x14ac:dyDescent="0.25">
      <c r="A10" s="98" t="s">
        <v>60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59">
        <f>SUM(N7:N9)</f>
        <v>40000</v>
      </c>
    </row>
    <row r="11" spans="1:16" ht="45" hidden="1" customHeight="1" x14ac:dyDescent="0.25">
      <c r="A11" s="51"/>
      <c r="B11" s="49"/>
      <c r="C11" s="49"/>
      <c r="D11" s="50"/>
      <c r="E11" s="50"/>
      <c r="F11" s="50"/>
      <c r="G11" s="50"/>
      <c r="H11" s="50"/>
      <c r="I11" s="48"/>
      <c r="J11" s="48"/>
      <c r="K11" s="48"/>
      <c r="L11" s="48"/>
      <c r="M11" s="48"/>
      <c r="N11" s="52"/>
    </row>
    <row r="12" spans="1:16" ht="17.25" customHeight="1" x14ac:dyDescent="0.25">
      <c r="A12" s="97"/>
      <c r="B12" s="97"/>
      <c r="C12" s="97"/>
      <c r="D12" s="97"/>
    </row>
    <row r="14" spans="1:16" s="53" customFormat="1" x14ac:dyDescent="0.25"/>
  </sheetData>
  <mergeCells count="18">
    <mergeCell ref="L3:L5"/>
    <mergeCell ref="M3:M5"/>
    <mergeCell ref="A2:N2"/>
    <mergeCell ref="H4:H5"/>
    <mergeCell ref="G4:G5"/>
    <mergeCell ref="D3:H3"/>
    <mergeCell ref="A12:D12"/>
    <mergeCell ref="A10:M10"/>
    <mergeCell ref="A3:A5"/>
    <mergeCell ref="B3:B5"/>
    <mergeCell ref="D4:D5"/>
    <mergeCell ref="E4:E5"/>
    <mergeCell ref="F4:F5"/>
    <mergeCell ref="N3:N5"/>
    <mergeCell ref="C3:C5"/>
    <mergeCell ref="I3:I5"/>
    <mergeCell ref="J3:J5"/>
    <mergeCell ref="K3:K5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2025-05-26T13:15:50Z</cp:lastPrinted>
  <dcterms:created xsi:type="dcterms:W3CDTF">2011-08-15T06:57:36Z</dcterms:created>
  <dcterms:modified xsi:type="dcterms:W3CDTF">2026-06-05T14:40:41Z</dcterms:modified>
</cp:coreProperties>
</file>