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2026\ДОГОВОРЫ 2026\Филиппов\Экспертиза технических средств\в эл магазин\"/>
    </mc:Choice>
  </mc:AlternateContent>
  <bookViews>
    <workbookView xWindow="0" yWindow="0" windowWidth="28800" windowHeight="1230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K9" i="1"/>
  <c r="J9" i="1"/>
  <c r="M9" i="1"/>
  <c r="I9" i="1"/>
  <c r="F9" i="1" l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<sst xmlns="http://schemas.openxmlformats.org/spreadsheetml/2006/main" count="28" uniqueCount="28">
  <si>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</si>
  <si>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</si>
  <si>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</si>
  <si>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</si>
  <si>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</si>
  <si>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</si>
  <si>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</si>
  <si>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НМЦК рын. , руб. </t>
  </si>
  <si>
    <t>&lt;ц&gt; - средн. арифм. величина цены единицы прод-ции, руб.</t>
  </si>
  <si>
    <t>НМЦК</t>
  </si>
  <si>
    <t>14=8*9/10</t>
  </si>
  <si>
    <t>Расчет составил главный инженер Филиппов Е.Н.</t>
  </si>
  <si>
    <t>Оказание услуг по проведению оценки технического состояния, пришедшего в негодность имущества</t>
  </si>
  <si>
    <t>n - кол-во значений, используемых в расчете</t>
  </si>
  <si>
    <r>
      <t xml:space="preserve">Заказчиком было направлены запросы о предоставлении ценовой информации </t>
    </r>
    <r>
      <rPr>
        <u/>
        <sz val="10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0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</si>
  <si>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трех поставщиков (подрядчиков, исполнителей).</t>
  </si>
  <si>
    <t>ИЦИ №2; вх № 133 от 17.06.26</t>
  </si>
  <si>
    <t>ИЦИ №1; вх № 133 от 17.06.26</t>
  </si>
  <si>
    <t>ИЦИ №3; вх № 133 от 17.06.26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</si>
  <si>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</si>
  <si>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6=3+4+5</t>
  </si>
  <si>
    <t>7</t>
  </si>
  <si>
    <t>8 = кол-во ответов ИЦИ</t>
  </si>
  <si>
    <t xml:space="preserve">Среднее квадратичное отклонение </t>
  </si>
  <si>
    <t>min</t>
  </si>
  <si>
    <t xml:space="preserve">Совокупность значений, используемых в расчете при определении НМЦК считается однородной, так как коэффициент вариации не превышает   33%.
</t>
  </si>
  <si>
    <t xml:space="preserve">В целях соблюдения статьи 34 Бюджетного кодекса, Заказчиком принято решение при расчете НМЦК использовать минимальное ценовое предложение. </t>
  </si>
  <si>
    <t>Начальная (максимальная) цена контракта 19 500 (девятнадцать тысячь пятьсот руб. 00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</si>
</sst>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Times New Roman"/>
      <family val="2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i/>
      <sz val="10"/>
      <color theme="4" tint="0.39997558519241921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2"/>
      <charset val="204"/>
    </font>
    <font>
      <u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5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4" fontId="2" fillId="2" borderId="7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2" fontId="8" fillId="4" borderId="6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10" fontId="9" fillId="4" borderId="1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10" fillId="0" borderId="5" xfId="0" applyFont="1" applyFill="1" applyBorder="1" applyAlignment="1">
      <alignment horizontal="center" vertical="top" wrapText="1"/>
    </xf>
    <xf numFmtId="0" fontId="11" fillId="0" borderId="1" xfId="0" applyFont="1" applyBorder="1"/>
    <xf numFmtId="0" fontId="11" fillId="5" borderId="1" xfId="0" applyFont="1" applyFill="1" applyBorder="1"/>
    <xf numFmtId="4" fontId="2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4" fontId="15" fillId="0" borderId="0" xfId="0" applyNumberFormat="1" applyFont="1" applyAlignment="1"/>
    <xf numFmtId="4" fontId="15" fillId="0" borderId="0" xfId="0" applyNumberFormat="1" applyFont="1"/>
    <xf numFmtId="0" fontId="15" fillId="0" borderId="0" xfId="0" applyFont="1"/>
    <xf numFmtId="0" fontId="16" fillId="3" borderId="0" xfId="0" applyFont="1" applyFill="1" applyBorder="1"/>
    <xf numFmtId="0" fontId="16" fillId="0" borderId="0" xfId="0" applyFont="1" applyBorder="1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6</xdr:row>
      <xdr:rowOff>400050</xdr:rowOff>
    </xdr:from>
    <xdr:to>
      <xdr:col>5</xdr:col>
      <xdr:colOff>527343</xdr:colOff>
      <xdr:row>6</xdr:row>
      <xdr:rowOff>735359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0" y="1533525"/>
          <a:ext cx="451143" cy="335309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6</xdr:row>
      <xdr:rowOff>638175</xdr:rowOff>
    </xdr:from>
    <xdr:to>
      <xdr:col>9</xdr:col>
      <xdr:colOff>873324</xdr:colOff>
      <xdr:row>6</xdr:row>
      <xdr:rowOff>1064932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43600" y="1771650"/>
          <a:ext cx="835224" cy="426757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6</xdr:row>
      <xdr:rowOff>857250</xdr:rowOff>
    </xdr:from>
    <xdr:to>
      <xdr:col>10</xdr:col>
      <xdr:colOff>783010</xdr:colOff>
      <xdr:row>6</xdr:row>
      <xdr:rowOff>1180366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81825" y="1990725"/>
          <a:ext cx="640135" cy="3231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tabSelected="1" workbookViewId="0">
      <selection activeCell="Q8" sqref="Q8"/>
    </sheetView>
  </sheetViews>
  <sheetFormatPr defaultRowHeight="12.75" x14ac:dyDescent="0.2"/>
  <cols>
    <col min="1" max="1" width="6.5703125" style="26" customWidth="1"/>
    <col min="2" max="2" width="17.28515625" style="26" customWidth="1"/>
    <col min="3" max="7" width="9.28515625" style="26" bestFit="1" customWidth="1"/>
    <col min="8" max="9" width="9.140625" style="26"/>
    <col min="10" max="10" width="14" style="26" customWidth="1"/>
    <col min="11" max="11" width="13.42578125" style="26" customWidth="1"/>
    <col min="12" max="12" width="12.42578125" style="26" customWidth="1"/>
    <col min="13" max="13" width="12.85546875" style="26" customWidth="1"/>
    <col min="14" max="16384" width="9.140625" style="26"/>
  </cols>
  <sheetData>
    <row r="1" spans="1:23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23" x14ac:dyDescent="0.2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23" x14ac:dyDescent="0.2">
      <c r="A3" s="27" t="s">
        <v>14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23" x14ac:dyDescent="0.2">
      <c r="A4" s="27" t="s">
        <v>15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23" x14ac:dyDescent="0.2">
      <c r="A5" s="28"/>
      <c r="B5" s="28"/>
      <c r="C5" s="28"/>
      <c r="D5" s="28"/>
      <c r="E5" s="28"/>
      <c r="F5" s="28"/>
      <c r="G5" s="28"/>
      <c r="H5" s="28"/>
      <c r="I5" s="29"/>
      <c r="J5" s="28"/>
      <c r="K5" s="28"/>
      <c r="L5" s="29"/>
    </row>
    <row r="6" spans="1:23" ht="25.5" x14ac:dyDescent="0.2">
      <c r="A6" s="19" t="s">
        <v>2</v>
      </c>
      <c r="B6" s="20" t="s">
        <v>3</v>
      </c>
      <c r="C6" s="30" t="s">
        <v>4</v>
      </c>
      <c r="D6" s="31"/>
      <c r="E6" s="31"/>
      <c r="F6" s="32"/>
      <c r="G6" s="21" t="s">
        <v>5</v>
      </c>
      <c r="H6" s="23" t="s">
        <v>13</v>
      </c>
      <c r="I6" s="33" t="s">
        <v>6</v>
      </c>
      <c r="J6" s="33"/>
      <c r="K6" s="33"/>
      <c r="L6" s="1" t="s">
        <v>7</v>
      </c>
    </row>
    <row r="7" spans="1:23" ht="102" x14ac:dyDescent="0.2">
      <c r="A7" s="19"/>
      <c r="B7" s="20"/>
      <c r="C7" s="18" t="s">
        <v>17</v>
      </c>
      <c r="D7" s="18" t="s">
        <v>16</v>
      </c>
      <c r="E7" s="18" t="s">
        <v>18</v>
      </c>
      <c r="F7" s="34"/>
      <c r="G7" s="22"/>
      <c r="H7" s="24"/>
      <c r="I7" s="2" t="s">
        <v>8</v>
      </c>
      <c r="J7" s="3" t="s">
        <v>23</v>
      </c>
      <c r="K7" s="39" t="s">
        <v>19</v>
      </c>
      <c r="L7" s="4" t="s">
        <v>9</v>
      </c>
      <c r="M7" s="40" t="s">
        <v>24</v>
      </c>
    </row>
    <row r="8" spans="1:23" ht="54" x14ac:dyDescent="0.2">
      <c r="A8" s="5">
        <v>1</v>
      </c>
      <c r="B8" s="5">
        <v>2</v>
      </c>
      <c r="C8" s="6">
        <v>3</v>
      </c>
      <c r="D8" s="6">
        <v>4</v>
      </c>
      <c r="E8" s="6">
        <v>5</v>
      </c>
      <c r="F8" s="5" t="s">
        <v>20</v>
      </c>
      <c r="G8" s="7" t="s">
        <v>21</v>
      </c>
      <c r="H8" s="5" t="s">
        <v>22</v>
      </c>
      <c r="I8" s="8">
        <v>9</v>
      </c>
      <c r="J8" s="8">
        <v>10</v>
      </c>
      <c r="K8" s="8">
        <v>11</v>
      </c>
      <c r="L8" s="5" t="s">
        <v>10</v>
      </c>
      <c r="M8" s="40"/>
    </row>
    <row r="9" spans="1:23" ht="89.25" x14ac:dyDescent="0.2">
      <c r="A9" s="5">
        <v>1</v>
      </c>
      <c r="B9" s="35" t="s">
        <v>12</v>
      </c>
      <c r="C9" s="9">
        <v>680</v>
      </c>
      <c r="D9" s="9">
        <v>700</v>
      </c>
      <c r="E9" s="9">
        <v>650</v>
      </c>
      <c r="F9" s="10">
        <f>SUM(C9:E9)</f>
        <v>2030</v>
      </c>
      <c r="G9" s="11">
        <v>30</v>
      </c>
      <c r="H9" s="11">
        <v>3</v>
      </c>
      <c r="I9" s="12">
        <f>AVERAGE(C9:E9)</f>
        <v>676.66666666666663</v>
      </c>
      <c r="J9" s="12">
        <f>STDEV(C9:E9)</f>
        <v>25.16611478423583</v>
      </c>
      <c r="K9" s="12">
        <f>J9/I9*100</f>
        <v>3.7191302636801726</v>
      </c>
      <c r="L9" s="12">
        <f>I9*G9</f>
        <v>20300</v>
      </c>
      <c r="M9" s="12">
        <f>G9*E9</f>
        <v>19500</v>
      </c>
    </row>
    <row r="10" spans="1:23" x14ac:dyDescent="0.2">
      <c r="A10" s="13"/>
      <c r="B10" s="13"/>
      <c r="C10" s="14"/>
      <c r="D10" s="14"/>
      <c r="E10" s="14"/>
      <c r="F10" s="16"/>
      <c r="G10" s="15"/>
      <c r="H10" s="15"/>
      <c r="I10" s="16"/>
      <c r="J10" s="16"/>
      <c r="K10" s="17"/>
      <c r="L10" s="16"/>
      <c r="M10" s="41"/>
    </row>
    <row r="11" spans="1:23" x14ac:dyDescent="0.2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8"/>
      <c r="L11" s="1"/>
      <c r="M11" s="42">
        <v>19500</v>
      </c>
    </row>
    <row r="12" spans="1:23" s="46" customFormat="1" ht="42.75" customHeight="1" x14ac:dyDescent="0.25">
      <c r="A12" s="43" t="s">
        <v>25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4"/>
      <c r="O12" s="44"/>
      <c r="P12" s="45"/>
      <c r="Q12" s="45"/>
      <c r="R12" s="45"/>
      <c r="S12" s="45"/>
      <c r="T12" s="45"/>
      <c r="U12" s="45"/>
      <c r="V12" s="45"/>
      <c r="W12" s="45"/>
    </row>
    <row r="13" spans="1:23" s="48" customFormat="1" ht="31.5" customHeight="1" x14ac:dyDescent="0.25">
      <c r="A13" s="43" t="s">
        <v>26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7"/>
      <c r="O13" s="47"/>
    </row>
    <row r="14" spans="1:23" s="50" customFormat="1" ht="14.25" x14ac:dyDescent="0.2">
      <c r="A14" s="49" t="s">
        <v>27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</row>
    <row r="15" spans="1:23" x14ac:dyDescent="0.2">
      <c r="A15" s="28"/>
      <c r="B15" s="28"/>
      <c r="C15" s="28"/>
      <c r="D15" s="28"/>
      <c r="E15" s="28"/>
      <c r="F15" s="28"/>
      <c r="G15" s="28"/>
      <c r="H15" s="28"/>
      <c r="I15" s="29"/>
      <c r="J15" s="28"/>
      <c r="K15" s="28"/>
      <c r="L15" s="29"/>
    </row>
    <row r="16" spans="1:23" x14ac:dyDescent="0.2">
      <c r="B16" s="26" t="s">
        <v>11</v>
      </c>
    </row>
  </sheetData>
  <mergeCells count="14">
    <mergeCell ref="A12:M12"/>
    <mergeCell ref="A13:M13"/>
    <mergeCell ref="A14:M14"/>
    <mergeCell ref="A11:J11"/>
    <mergeCell ref="A1:L1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Филиппов Евгений Николаевич</dc:creator>
  <cp:lastModifiedBy>Корнильева Елена Александровна</cp:lastModifiedBy>
  <dcterms:created xsi:type="dcterms:W3CDTF">2025-11-19T09:28:52Z</dcterms:created>
  <dcterms:modified xsi:type="dcterms:W3CDTF">2026-06-17T12:47:11Z</dcterms:modified>
</cp:coreProperties>
</file>