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28800" windowHeight="12990"/>
  </bookViews>
  <sheets>
    <sheet name="Лист1" sheetId="1" r:id="rId1"/>
  </sheet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I13" i="1" l="1"/>
  <c r="K13" i="1" s="1"/>
  <c r="J13" i="1"/>
  <c r="I14" i="1"/>
  <c r="K14" i="1" s="1"/>
  <c r="J14" i="1"/>
  <c r="I15" i="1"/>
  <c r="K15" i="1" s="1"/>
  <c r="J15" i="1"/>
  <c r="I16" i="1"/>
  <c r="K16" i="1" s="1"/>
  <c r="J16" i="1"/>
  <c r="I17" i="1"/>
  <c r="K17" i="1" s="1"/>
  <c r="J17" i="1"/>
  <c r="I18" i="1"/>
  <c r="K18" i="1" s="1"/>
  <c r="J18" i="1"/>
  <c r="I19" i="1"/>
  <c r="K19" i="1" s="1"/>
  <c r="J19" i="1"/>
  <c r="L19" i="1" s="1"/>
  <c r="I20" i="1"/>
  <c r="K20" i="1" s="1"/>
  <c r="J20" i="1"/>
  <c r="I21" i="1"/>
  <c r="K21" i="1" s="1"/>
  <c r="J21" i="1"/>
  <c r="I22" i="1"/>
  <c r="K22" i="1" s="1"/>
  <c r="J22" i="1"/>
  <c r="L22" i="1" s="1"/>
  <c r="I23" i="1"/>
  <c r="K23" i="1" s="1"/>
  <c r="J23" i="1"/>
  <c r="L21" i="1" l="1"/>
  <c r="L13" i="1"/>
  <c r="L17" i="1"/>
  <c r="L16" i="1"/>
  <c r="L23" i="1"/>
  <c r="L14" i="1"/>
  <c r="L20" i="1"/>
  <c r="L15" i="1"/>
  <c r="L18" i="1"/>
  <c r="K24" i="1" l="1"/>
</calcChain>
</file>

<file path=xl/sharedStrings.xml><?xml version="1.0" encoding="utf-8"?>
<sst xmlns="http://schemas.openxmlformats.org/spreadsheetml/2006/main" count="50" uniqueCount="41">
  <si>
    <t>Приложение № 1 к техническому заданию</t>
  </si>
  <si>
    <t>СОГЛАСОВАНО</t>
  </si>
  <si>
    <t>УТВЕРЖДАЮ</t>
  </si>
  <si>
    <t>Расчет начальной (максимальной) цены контракта</t>
  </si>
  <si>
    <t>№ п/п</t>
  </si>
  <si>
    <t>Ед. изм.</t>
  </si>
  <si>
    <t>Кол-во</t>
  </si>
  <si>
    <t>Средняя цена за ед., руб.</t>
  </si>
  <si>
    <t>Среднее квадратичное отклонение</t>
  </si>
  <si>
    <t>Коэффициент вариации *</t>
  </si>
  <si>
    <t>Цена за ед., руб. с НДС</t>
  </si>
  <si>
    <t>ИТОГО</t>
  </si>
  <si>
    <t>Определение НМЦК произведено на основании метода сопоставимых рыночных цен (анализа рынка) в соответствии с приказом Минэкономразвития РФ от 02.10.2013 № 567 «Об утверждении методических рекомендаций по применению методов определения начальной (максимальной) цены контракта, цены контракта, заключаемого с единственным поставщиком (подрядчиком, исполнителем)» (далее – Методические рекомендации).</t>
  </si>
  <si>
    <t>В целях определения однородной совокупности значений выявленных цен, используемых в расчете НМЦК, определен коэффициент вариации:</t>
  </si>
  <si>
    <t>Согласно пункту 3.21 части III Методических рекомендаций НМЦК методом сопоставимых рыночных цен (анализа рынка) определяется по следующей формуле:</t>
  </si>
  <si>
    <t>v - количество (объем) закупаемого товара (работы, услуги); n - количество значений, используемых в расчете;) цi - цена единицы товара, работы, услуги, представленная в источнике с номером i.информации;</t>
  </si>
  <si>
    <r>
      <t xml:space="preserve">***V= σ/(&lt;ц&gt;)*100, где </t>
    </r>
    <r>
      <rPr>
        <i/>
        <sz val="11"/>
        <color rgb="FF000000"/>
        <rFont val="Times New Roman"/>
        <family val="1"/>
        <charset val="204"/>
      </rPr>
      <t>V</t>
    </r>
    <r>
      <rPr>
        <sz val="11"/>
        <color rgb="FF000000"/>
        <rFont val="Times New Roman"/>
        <family val="1"/>
        <charset val="204"/>
      </rPr>
      <t xml:space="preserve">– </t>
    </r>
    <r>
      <rPr>
        <sz val="11"/>
        <color theme="1"/>
        <rFont val="Times New Roman"/>
        <family val="1"/>
        <charset val="204"/>
      </rPr>
      <t>коэффициент вариации цены. Коэффициент вариации цены согласно расчетам, приведенным в таблице, не превышает 33 %, товар принято считать однородным, проведение дополнительного исследования не требуется.</t>
    </r>
  </si>
  <si>
    <t>Для определения НМЦК направлены запросы о предоставлении ценовой информации пяти Исполнителям, обладающим опытом оказания соответствующих услуг (согласно п.3.7.1 части III Методических рекомендаций). Ответы получены от трех Исполнителя, на основании коммерческих предложений которых проведено определение однородности совокупности значений выявленных цен, согласно п. 3.20 части III Методических рекомендаций, и выполнен окончательный расчет.</t>
  </si>
  <si>
    <t>Наименование товара</t>
  </si>
  <si>
    <t>Всего с НДС, руб.</t>
  </si>
  <si>
    <t>«___» ___________ 202_ г.</t>
  </si>
  <si>
    <t>«____»___________ 202_ г.</t>
  </si>
  <si>
    <t xml:space="preserve">________________ </t>
  </si>
  <si>
    <t>____________</t>
  </si>
  <si>
    <t xml:space="preserve">КП № 1 </t>
  </si>
  <si>
    <t xml:space="preserve">КП № 2 </t>
  </si>
  <si>
    <t xml:space="preserve">КП № 3 </t>
  </si>
  <si>
    <t>, где σ – среднее квадратичное отклонение; цi – цена единицы товара, работы, услуги, указанная в источнике с номером i</t>
  </si>
  <si>
    <t>штук</t>
  </si>
  <si>
    <t>Мяч футбольный</t>
  </si>
  <si>
    <t>Волейбольный мяч Mikasa 5</t>
  </si>
  <si>
    <t>Баскетбольный мяч Jogel Challenger, размер 5</t>
  </si>
  <si>
    <t>Волейбольная сетка 9,5х1м с тросом</t>
  </si>
  <si>
    <t xml:space="preserve">Обруч гимнастический Demix 90 см
</t>
  </si>
  <si>
    <t xml:space="preserve">
Скакалка спортивная гимнастическая 3 м</t>
  </si>
  <si>
    <t>Шашки классические , виниловое поле 30х30</t>
  </si>
  <si>
    <t>Набор для бадминтона (2 ракетки, волан)</t>
  </si>
  <si>
    <t>Набор воланов для бадминтона, 6 шт</t>
  </si>
  <si>
    <t>Ракетка для настольного тенниса Torneo Hobby</t>
  </si>
  <si>
    <t>Шарики для пинг-понга 30 шт</t>
  </si>
  <si>
    <t>наб</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</si>
</sst>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x14ac:knownFonts="1">
    <font>
      <sz val="11"/>
      <color theme="1"/>
      <name val="Calibri"/>
      <family val="2"/>
      <scheme val="minor"/>
    </font>
    <font>
      <sz val="11"/>
      <color theme="1"/>
      <name val="Calibri"/>
      <family val="2"/>
      <charset val="204"/>
      <scheme val="minor"/>
    </font>
    <font>
      <sz val="11"/>
      <color theme="1"/>
      <name val="Calibri"/>
      <family val="2"/>
      <charset val="204"/>
      <scheme val="minor"/>
    </font>
    <font>
      <b/>
      <sz val="11"/>
      <color rgb="FFFF0000"/>
      <name val="Calibri"/>
      <family val="2"/>
      <charset val="204"/>
      <scheme val="minor"/>
    </font>
    <font>
      <sz val="12"/>
      <color theme="1"/>
      <name val="Times New Roman"/>
      <family val="1"/>
      <charset val="204"/>
    </font>
    <font>
      <sz val="11"/>
      <color theme="1"/>
      <name val="Times New Roman"/>
      <family val="1"/>
      <charset val="204"/>
    </font>
    <font>
      <b/>
      <sz val="11"/>
      <color theme="1"/>
      <name val="Times New Roman"/>
      <family val="1"/>
      <charset val="204"/>
    </font>
    <font>
      <sz val="11"/>
      <color rgb="FF000000"/>
      <name val="Times New Roman"/>
      <family val="1"/>
      <charset val="204"/>
    </font>
    <font>
      <sz val="11"/>
      <name val="Times New Roman"/>
      <family val="1"/>
      <charset val="204"/>
    </font>
    <font>
      <sz val="11"/>
      <name val="Calibri"/>
      <family val="2"/>
      <charset val="204"/>
      <scheme val="minor"/>
    </font>
    <font>
      <i/>
      <sz val="11"/>
      <color rgb="FF000000"/>
      <name val="Times New Roman"/>
      <family val="1"/>
      <charset val="204"/>
    </font>
    <font>
      <b/>
      <sz val="12"/>
      <color theme="1"/>
      <name val="Times New Roman"/>
      <family val="1"/>
      <charset val="204"/>
    </font>
    <font>
      <sz val="8"/>
      <name val="Calibri"/>
      <family val="2"/>
      <scheme val="minor"/>
    </font>
    <font>
      <sz val="11"/>
      <color theme="1"/>
      <name val="Calibri"/>
      <family val="2"/>
      <scheme val="minor"/>
    </font>
    <font>
      <sz val="10"/>
      <name val="Times New Roman"/>
      <family val="1"/>
      <charset val="204"/>
    </font>
    <font>
      <sz val="10"/>
      <color rgb="FF000000"/>
      <name val="Times New Roman"/>
      <family val="1"/>
      <charset val="204"/>
    </font>
  </fonts>
  <fills count="3">
    <fill>
      <patternFill patternType="none"/>
    </fill>
    <fill>
      <patternFill patternType="gray125"/>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medium">
        <color rgb="FF000000"/>
      </left>
      <right style="medium">
        <color rgb="FF000000"/>
      </right>
      <top style="medium">
        <color rgb="FF000000"/>
      </top>
      <bottom style="medium">
        <color rgb="FF000000"/>
      </bottom>
      <diagonal/>
    </border>
  </borders>
  <cellStyleXfs count="2">
    <xf numFmtId="0" fontId="0" fillId="0" borderId="0"/>
    <xf numFmtId="0" fontId="13" fillId="0" borderId="0"/>
  </cellStyleXfs>
  <cellXfs count="46">
    <xf numFmtId="0" fontId="0" fillId="0" borderId="0" xfId="0"/>
    <xf numFmtId="0" fontId="3" fillId="0" borderId="0" xfId="0" applyFont="1"/>
    <xf numFmtId="0" fontId="4" fillId="0" borderId="0" xfId="0" applyFont="1" applyAlignment="1"/>
    <xf numFmtId="0" fontId="0" fillId="0" borderId="0" xfId="0" applyFont="1"/>
    <xf numFmtId="0" fontId="5" fillId="0" borderId="0" xfId="0" applyFont="1" applyBorder="1" applyAlignment="1">
      <alignment horizontal="left" vertical="center" wrapText="1"/>
    </xf>
    <xf numFmtId="0" fontId="6" fillId="0" borderId="0" xfId="0" applyFont="1"/>
    <xf numFmtId="0" fontId="2" fillId="0" borderId="0" xfId="0" applyFont="1"/>
    <xf numFmtId="0" fontId="5" fillId="0" borderId="0" xfId="0" applyFont="1"/>
    <xf numFmtId="0" fontId="7" fillId="0" borderId="0" xfId="0" applyFont="1"/>
    <xf numFmtId="0" fontId="9" fillId="0" borderId="0" xfId="0" applyFont="1"/>
    <xf numFmtId="0" fontId="9" fillId="0" borderId="0" xfId="0" applyFont="1" applyFill="1" applyBorder="1"/>
    <xf numFmtId="0" fontId="6" fillId="0" borderId="1" xfId="0" applyFont="1" applyBorder="1" applyAlignment="1">
      <alignment horizontal="center" vertical="center" wrapText="1"/>
    </xf>
    <xf numFmtId="2" fontId="6" fillId="0" borderId="1" xfId="0" applyNumberFormat="1" applyFont="1" applyBorder="1" applyAlignment="1">
      <alignment horizontal="center" vertical="center" wrapText="1"/>
    </xf>
    <xf numFmtId="0" fontId="7" fillId="0" borderId="0" xfId="0" applyFont="1" applyAlignment="1">
      <alignment horizontal="justify" vertical="top"/>
    </xf>
    <xf numFmtId="0" fontId="2" fillId="0" borderId="0" xfId="0" applyFont="1" applyAlignment="1">
      <alignment vertical="top"/>
    </xf>
    <xf numFmtId="0" fontId="2" fillId="0" borderId="0" xfId="0" applyFont="1" applyAlignment="1"/>
    <xf numFmtId="0" fontId="2" fillId="2" borderId="0" xfId="0" applyFont="1" applyFill="1"/>
    <xf numFmtId="0" fontId="5" fillId="0" borderId="1" xfId="0" applyFont="1" applyBorder="1" applyAlignment="1">
      <alignment horizontal="center" vertical="center"/>
    </xf>
    <xf numFmtId="0" fontId="5" fillId="0" borderId="1" xfId="0" applyFont="1" applyBorder="1" applyAlignment="1">
      <alignment horizontal="center" vertical="center" wrapText="1"/>
    </xf>
    <xf numFmtId="2" fontId="14" fillId="2" borderId="1" xfId="0" applyNumberFormat="1" applyFont="1" applyFill="1" applyBorder="1" applyAlignment="1">
      <alignment horizontal="center" vertical="center" wrapText="1"/>
    </xf>
    <xf numFmtId="2" fontId="14" fillId="0" borderId="1" xfId="0" applyNumberFormat="1" applyFont="1" applyFill="1" applyBorder="1" applyAlignment="1">
      <alignment horizontal="center" vertical="center" wrapText="1"/>
    </xf>
    <xf numFmtId="0" fontId="5" fillId="2"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14" fontId="0" fillId="0" borderId="0" xfId="0" applyNumberFormat="1" applyFont="1" applyFill="1" applyAlignment="1">
      <alignment horizontal="left"/>
    </xf>
    <xf numFmtId="0" fontId="0" fillId="0" borderId="0" xfId="0" applyFont="1" applyFill="1" applyAlignment="1">
      <alignment horizontal="left"/>
    </xf>
    <xf numFmtId="0" fontId="5" fillId="0" borderId="0" xfId="0" applyFont="1" applyAlignment="1">
      <alignment horizontal="justify" vertical="top"/>
    </xf>
    <xf numFmtId="0" fontId="2" fillId="0" borderId="0" xfId="0" applyFont="1" applyAlignment="1">
      <alignment vertical="top"/>
    </xf>
    <xf numFmtId="0" fontId="2" fillId="0" borderId="0" xfId="0" applyFont="1" applyAlignment="1"/>
    <xf numFmtId="0" fontId="5" fillId="0" borderId="0" xfId="0" applyFont="1" applyAlignment="1">
      <alignment horizontal="justify" vertical="top" wrapText="1"/>
    </xf>
    <xf numFmtId="0" fontId="2" fillId="0" borderId="0" xfId="0" applyFont="1" applyAlignment="1">
      <alignment wrapText="1"/>
    </xf>
    <xf numFmtId="0" fontId="7" fillId="0" borderId="0" xfId="0" applyFont="1" applyAlignment="1">
      <alignment horizontal="justify" wrapText="1"/>
    </xf>
    <xf numFmtId="0" fontId="7" fillId="0" borderId="0" xfId="0" applyFont="1" applyAlignment="1">
      <alignment horizontal="justify" vertical="top"/>
    </xf>
    <xf numFmtId="0" fontId="5" fillId="0" borderId="0" xfId="0" applyFont="1" applyAlignment="1">
      <alignment horizontal="justify"/>
    </xf>
    <xf numFmtId="0" fontId="8" fillId="0" borderId="0" xfId="0" applyFont="1" applyAlignment="1">
      <alignment vertical="top"/>
    </xf>
    <xf numFmtId="1" fontId="1" fillId="0" borderId="0" xfId="0" applyNumberFormat="1" applyFont="1"/>
    <xf numFmtId="0" fontId="5" fillId="2"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11" fillId="0" borderId="0" xfId="0" applyFont="1" applyAlignment="1">
      <alignment horizontal="center"/>
    </xf>
    <xf numFmtId="0" fontId="5" fillId="0" borderId="0" xfId="0" applyFont="1" applyBorder="1" applyAlignment="1">
      <alignment horizontal="left" vertical="center" wrapText="1"/>
    </xf>
    <xf numFmtId="0" fontId="15" fillId="0" borderId="2" xfId="0" applyFont="1" applyBorder="1" applyAlignment="1">
      <alignment vertical="top" wrapText="1"/>
    </xf>
    <xf numFmtId="0" fontId="15" fillId="0" borderId="2" xfId="0" applyFont="1" applyBorder="1" applyAlignment="1">
      <alignment horizontal="center" vertical="top" wrapText="1"/>
    </xf>
    <xf numFmtId="0" fontId="14" fillId="0" borderId="1" xfId="0" applyFont="1" applyFill="1" applyBorder="1" applyAlignment="1">
      <alignment vertical="top" wrapText="1"/>
    </xf>
    <xf numFmtId="0" fontId="14" fillId="0" borderId="1" xfId="0" applyFont="1" applyFill="1" applyBorder="1" applyAlignment="1">
      <alignment horizontal="center" vertical="top" wrapText="1"/>
    </xf>
  </cellXfs>
  <cellStyles count="2">
    <cellStyle name="Обычный" xfId="0" builtinId="0"/>
    <cellStyle name="Обычный 3" xfId="1"/>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wmf"/><Relationship Id="rId2" Type="http://schemas.openxmlformats.org/officeDocument/2006/relationships/image" Target="../media/image2.wm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314324</xdr:colOff>
      <xdr:row>26</xdr:row>
      <xdr:rowOff>314324</xdr:rowOff>
    </xdr:from>
    <xdr:to>
      <xdr:col>3</xdr:col>
      <xdr:colOff>219075</xdr:colOff>
      <xdr:row>26</xdr:row>
      <xdr:rowOff>933449</xdr:rowOff>
    </xdr:to>
    <xdr:pic>
      <xdr:nvPicPr>
        <xdr:cNvPr id="2" name="Picture 5">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blip>
        <a:srcRect/>
        <a:stretch>
          <a:fillRect/>
        </a:stretch>
      </xdr:blipFill>
      <xdr:spPr bwMode="auto">
        <a:xfrm>
          <a:off x="676274" y="35356799"/>
          <a:ext cx="3676651" cy="619125"/>
        </a:xfrm>
        <a:prstGeom prst="rect">
          <a:avLst/>
        </a:prstGeom>
        <a:noFill/>
      </xdr:spPr>
    </xdr:pic>
    <xdr:clientData/>
  </xdr:twoCellAnchor>
  <xdr:twoCellAnchor>
    <xdr:from>
      <xdr:col>2</xdr:col>
      <xdr:colOff>0</xdr:colOff>
      <xdr:row>30</xdr:row>
      <xdr:rowOff>0</xdr:rowOff>
    </xdr:from>
    <xdr:to>
      <xdr:col>3</xdr:col>
      <xdr:colOff>180976</xdr:colOff>
      <xdr:row>33</xdr:row>
      <xdr:rowOff>114300</xdr:rowOff>
    </xdr:to>
    <xdr:pic>
      <xdr:nvPicPr>
        <xdr:cNvPr id="3" name="Рисунок 2">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361950" y="36833175"/>
          <a:ext cx="3952876" cy="685800"/>
        </a:xfrm>
        <a:prstGeom prst="rect">
          <a:avLst/>
        </a:prstGeom>
        <a:noFill/>
      </xdr:spPr>
    </xdr:pic>
    <xdr:clientData/>
  </xdr:twoCellAnchor>
  <xdr:twoCellAnchor editAs="oneCell">
    <xdr:from>
      <xdr:col>2</xdr:col>
      <xdr:colOff>133351</xdr:colOff>
      <xdr:row>35</xdr:row>
      <xdr:rowOff>0</xdr:rowOff>
    </xdr:from>
    <xdr:to>
      <xdr:col>2</xdr:col>
      <xdr:colOff>566929</xdr:colOff>
      <xdr:row>35</xdr:row>
      <xdr:rowOff>0</xdr:rowOff>
    </xdr:to>
    <xdr:pic>
      <xdr:nvPicPr>
        <xdr:cNvPr id="4" name="Рисунок 3">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95301" y="37785675"/>
          <a:ext cx="433578" cy="0"/>
        </a:xfrm>
        <a:prstGeom prst="rect">
          <a:avLst/>
        </a:prstGeom>
        <a:noFill/>
        <a:ln>
          <a:noFill/>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O43"/>
  <sheetViews>
    <sheetView tabSelected="1" zoomScaleNormal="100" workbookViewId="0">
      <selection activeCell="E26" sqref="E26"/>
    </sheetView>
  </sheetViews>
  <sheetFormatPr defaultRowHeight="15" x14ac:dyDescent="0.25"/>
  <cols>
    <col min="1" max="1" width="1.85546875" customWidth="1"/>
    <col min="2" max="2" width="4.140625" customWidth="1"/>
    <col min="3" max="3" width="46.28515625" customWidth="1"/>
    <col min="4" max="4" width="7.85546875" customWidth="1"/>
    <col min="5" max="5" width="10.28515625" customWidth="1"/>
    <col min="6" max="8" width="10.7109375" bestFit="1" customWidth="1"/>
    <col min="9" max="9" width="9.28515625" customWidth="1"/>
    <col min="10" max="10" width="11.28515625" customWidth="1"/>
    <col min="11" max="11" width="11.5703125" customWidth="1"/>
    <col min="12" max="12" width="12.28515625" customWidth="1"/>
    <col min="13" max="13" width="9.140625" customWidth="1"/>
  </cols>
  <sheetData>
    <row r="1" spans="2:15" ht="15.75" x14ac:dyDescent="0.25">
      <c r="C1" s="1"/>
      <c r="I1" s="2" t="s">
        <v>0</v>
      </c>
    </row>
    <row r="2" spans="2:15" ht="6.75" customHeight="1" x14ac:dyDescent="0.25">
      <c r="B2" s="41"/>
      <c r="C2" s="41"/>
      <c r="D2" s="41"/>
      <c r="E2" s="41"/>
      <c r="F2" s="41"/>
      <c r="G2" s="41"/>
      <c r="H2" s="41"/>
      <c r="I2" s="41"/>
      <c r="J2" s="41"/>
      <c r="K2" s="41"/>
      <c r="L2" s="3"/>
      <c r="M2" s="3"/>
    </row>
    <row r="3" spans="2:15" x14ac:dyDescent="0.25">
      <c r="B3" s="4"/>
      <c r="C3" s="5" t="s">
        <v>1</v>
      </c>
      <c r="D3" s="6"/>
      <c r="E3" s="4"/>
      <c r="F3" s="4"/>
      <c r="G3" s="4"/>
      <c r="H3" s="4"/>
      <c r="I3" s="5" t="s">
        <v>2</v>
      </c>
      <c r="J3" s="6"/>
      <c r="K3" s="6"/>
      <c r="L3" s="6"/>
      <c r="M3" s="6"/>
    </row>
    <row r="4" spans="2:15" x14ac:dyDescent="0.25">
      <c r="B4" s="4"/>
      <c r="C4" s="7" t="s">
        <v>23</v>
      </c>
      <c r="D4" s="6"/>
      <c r="E4" s="4"/>
      <c r="F4" s="4"/>
      <c r="G4" s="4"/>
      <c r="H4" s="4"/>
      <c r="I4" s="8" t="s">
        <v>22</v>
      </c>
      <c r="J4" s="6"/>
      <c r="K4" s="6"/>
      <c r="L4" s="6"/>
      <c r="M4" s="6"/>
    </row>
    <row r="5" spans="2:15" x14ac:dyDescent="0.25">
      <c r="B5" s="4"/>
      <c r="C5" s="7" t="s">
        <v>20</v>
      </c>
      <c r="D5" s="6"/>
      <c r="E5" s="4"/>
      <c r="F5" s="4"/>
      <c r="G5" s="4"/>
      <c r="H5" s="4"/>
      <c r="I5" s="8" t="s">
        <v>21</v>
      </c>
      <c r="J5" s="6"/>
      <c r="K5" s="6"/>
      <c r="L5" s="6"/>
      <c r="M5" s="6"/>
    </row>
    <row r="6" spans="2:15" x14ac:dyDescent="0.25">
      <c r="B6" s="4"/>
      <c r="C6" s="4"/>
      <c r="D6" s="4"/>
      <c r="E6" s="4"/>
      <c r="F6" s="4"/>
      <c r="G6" s="4"/>
      <c r="H6" s="4"/>
      <c r="I6" s="4"/>
      <c r="J6" s="4"/>
      <c r="K6" s="4"/>
      <c r="L6" s="6"/>
      <c r="M6" s="6"/>
    </row>
    <row r="7" spans="2:15" ht="15.75" x14ac:dyDescent="0.25">
      <c r="B7" s="40" t="s">
        <v>3</v>
      </c>
      <c r="C7" s="40"/>
      <c r="D7" s="40"/>
      <c r="E7" s="40"/>
      <c r="F7" s="40"/>
      <c r="G7" s="40"/>
      <c r="H7" s="40"/>
      <c r="I7" s="40"/>
      <c r="J7" s="40"/>
      <c r="K7" s="40"/>
      <c r="L7" s="40"/>
      <c r="M7" s="6"/>
    </row>
    <row r="8" spans="2:15" ht="4.9000000000000004" customHeight="1" x14ac:dyDescent="0.25">
      <c r="B8" s="16"/>
      <c r="C8" s="16"/>
      <c r="D8" s="16"/>
      <c r="E8" s="16"/>
      <c r="F8" s="16"/>
      <c r="G8" s="16"/>
      <c r="H8" s="16"/>
      <c r="I8" s="16"/>
      <c r="J8" s="16"/>
      <c r="K8" s="16"/>
      <c r="L8" s="16"/>
      <c r="M8" s="6"/>
    </row>
    <row r="9" spans="2:15" ht="15" customHeight="1" x14ac:dyDescent="0.25">
      <c r="B9" s="38" t="s">
        <v>4</v>
      </c>
      <c r="C9" s="38" t="s">
        <v>18</v>
      </c>
      <c r="D9" s="38" t="s">
        <v>5</v>
      </c>
      <c r="E9" s="38" t="s">
        <v>6</v>
      </c>
      <c r="F9" s="38"/>
      <c r="G9" s="38"/>
      <c r="H9" s="38"/>
      <c r="I9" s="37" t="s">
        <v>7</v>
      </c>
      <c r="J9" s="37" t="s">
        <v>8</v>
      </c>
      <c r="K9" s="37" t="s">
        <v>19</v>
      </c>
      <c r="L9" s="37" t="s">
        <v>9</v>
      </c>
      <c r="M9" s="9"/>
    </row>
    <row r="10" spans="2:15" x14ac:dyDescent="0.25">
      <c r="B10" s="38"/>
      <c r="C10" s="38"/>
      <c r="D10" s="38"/>
      <c r="E10" s="38"/>
      <c r="F10" s="38" t="s">
        <v>10</v>
      </c>
      <c r="G10" s="38"/>
      <c r="H10" s="38"/>
      <c r="I10" s="37"/>
      <c r="J10" s="37"/>
      <c r="K10" s="37"/>
      <c r="L10" s="37"/>
      <c r="M10" s="9"/>
    </row>
    <row r="11" spans="2:15" ht="15" customHeight="1" x14ac:dyDescent="0.25">
      <c r="B11" s="38"/>
      <c r="C11" s="38"/>
      <c r="D11" s="38"/>
      <c r="E11" s="38"/>
      <c r="F11" s="39" t="s">
        <v>24</v>
      </c>
      <c r="G11" s="39" t="s">
        <v>25</v>
      </c>
      <c r="H11" s="39" t="s">
        <v>26</v>
      </c>
      <c r="I11" s="37"/>
      <c r="J11" s="37"/>
      <c r="K11" s="37"/>
      <c r="L11" s="37"/>
      <c r="M11" s="9"/>
    </row>
    <row r="12" spans="2:15" ht="27.6" customHeight="1" thickBot="1" x14ac:dyDescent="0.3">
      <c r="B12" s="38"/>
      <c r="C12" s="38"/>
      <c r="D12" s="38"/>
      <c r="E12" s="38"/>
      <c r="F12" s="39"/>
      <c r="G12" s="39"/>
      <c r="H12" s="39"/>
      <c r="I12" s="37"/>
      <c r="J12" s="37"/>
      <c r="K12" s="37"/>
      <c r="L12" s="37"/>
      <c r="M12" s="10"/>
    </row>
    <row r="13" spans="2:15" ht="27" customHeight="1" thickBot="1" x14ac:dyDescent="0.3">
      <c r="B13" s="21"/>
      <c r="C13" s="42" t="s">
        <v>29</v>
      </c>
      <c r="D13" s="35" t="s">
        <v>28</v>
      </c>
      <c r="E13" s="43">
        <v>1</v>
      </c>
      <c r="F13" s="36">
        <v>2750.12</v>
      </c>
      <c r="G13" s="36">
        <v>2625.12</v>
      </c>
      <c r="H13" s="36">
        <v>2500.11</v>
      </c>
      <c r="I13" s="19">
        <f t="shared" ref="I13:I23" si="0">ROUND(AVERAGE(F13:H13),2)</f>
        <v>2625.12</v>
      </c>
      <c r="J13" s="19">
        <f t="shared" ref="J13:J23" si="1">ROUND(STDEV(F13:H13),2)</f>
        <v>125.01</v>
      </c>
      <c r="K13" s="19">
        <f t="shared" ref="K13:K23" si="2">E13*I13</f>
        <v>2625.12</v>
      </c>
      <c r="L13" s="20">
        <f t="shared" ref="L13:L23" si="3">J13/I13*100</f>
        <v>4.7620680197476695</v>
      </c>
      <c r="M13" s="10"/>
      <c r="N13" s="34"/>
      <c r="O13" s="34"/>
    </row>
    <row r="14" spans="2:15" ht="27.6" customHeight="1" thickBot="1" x14ac:dyDescent="0.3">
      <c r="B14" s="21"/>
      <c r="C14" s="42" t="s">
        <v>30</v>
      </c>
      <c r="D14" s="35" t="s">
        <v>28</v>
      </c>
      <c r="E14" s="43">
        <v>8</v>
      </c>
      <c r="F14" s="36">
        <v>3920.4</v>
      </c>
      <c r="G14" s="36">
        <v>3811.5</v>
      </c>
      <c r="H14" s="36">
        <v>3630</v>
      </c>
      <c r="I14" s="19">
        <f t="shared" si="0"/>
        <v>3787.3</v>
      </c>
      <c r="J14" s="19">
        <f t="shared" si="1"/>
        <v>146.69999999999999</v>
      </c>
      <c r="K14" s="19">
        <f t="shared" si="2"/>
        <v>30298.400000000001</v>
      </c>
      <c r="L14" s="20">
        <f t="shared" si="3"/>
        <v>3.8734718665012013</v>
      </c>
      <c r="M14" s="10"/>
      <c r="N14" s="34"/>
      <c r="O14" s="34"/>
    </row>
    <row r="15" spans="2:15" ht="27.6" customHeight="1" thickBot="1" x14ac:dyDescent="0.3">
      <c r="B15" s="21"/>
      <c r="C15" s="42" t="s">
        <v>31</v>
      </c>
      <c r="D15" s="35" t="s">
        <v>28</v>
      </c>
      <c r="E15" s="43">
        <v>7</v>
      </c>
      <c r="F15" s="36">
        <v>2916</v>
      </c>
      <c r="G15" s="36">
        <v>2835</v>
      </c>
      <c r="H15" s="36">
        <v>2700</v>
      </c>
      <c r="I15" s="19">
        <f t="shared" si="0"/>
        <v>2817</v>
      </c>
      <c r="J15" s="19">
        <f t="shared" si="1"/>
        <v>109.12</v>
      </c>
      <c r="K15" s="19">
        <f t="shared" si="2"/>
        <v>19719</v>
      </c>
      <c r="L15" s="20">
        <f t="shared" si="3"/>
        <v>3.8736244231451904</v>
      </c>
      <c r="M15" s="10"/>
      <c r="N15" s="34"/>
      <c r="O15" s="34"/>
    </row>
    <row r="16" spans="2:15" ht="27.6" customHeight="1" thickBot="1" x14ac:dyDescent="0.3">
      <c r="B16" s="21"/>
      <c r="C16" s="42" t="s">
        <v>32</v>
      </c>
      <c r="D16" s="35" t="s">
        <v>28</v>
      </c>
      <c r="E16" s="43">
        <v>2</v>
      </c>
      <c r="F16" s="36">
        <v>2810.28</v>
      </c>
      <c r="G16" s="36">
        <v>2732.22</v>
      </c>
      <c r="H16" s="36">
        <v>2602.11</v>
      </c>
      <c r="I16" s="19">
        <f t="shared" si="0"/>
        <v>2714.87</v>
      </c>
      <c r="J16" s="19">
        <f t="shared" si="1"/>
        <v>105.16</v>
      </c>
      <c r="K16" s="19">
        <f t="shared" si="2"/>
        <v>5429.74</v>
      </c>
      <c r="L16" s="20">
        <f t="shared" si="3"/>
        <v>3.8734819715124482</v>
      </c>
      <c r="M16" s="10"/>
      <c r="N16" s="34"/>
      <c r="O16" s="34"/>
    </row>
    <row r="17" spans="2:15" ht="27.6" customHeight="1" x14ac:dyDescent="0.25">
      <c r="B17" s="21"/>
      <c r="C17" s="44" t="s">
        <v>33</v>
      </c>
      <c r="D17" s="45" t="s">
        <v>28</v>
      </c>
      <c r="E17" s="45">
        <v>15</v>
      </c>
      <c r="F17" s="22">
        <v>1080</v>
      </c>
      <c r="G17" s="22">
        <v>1040</v>
      </c>
      <c r="H17" s="22">
        <v>1000</v>
      </c>
      <c r="I17" s="19">
        <f t="shared" si="0"/>
        <v>1040</v>
      </c>
      <c r="J17" s="19">
        <f t="shared" si="1"/>
        <v>40</v>
      </c>
      <c r="K17" s="19">
        <f t="shared" si="2"/>
        <v>15600</v>
      </c>
      <c r="L17" s="20">
        <f t="shared" si="3"/>
        <v>3.8461538461538463</v>
      </c>
      <c r="M17" s="10"/>
      <c r="N17" s="34"/>
      <c r="O17" s="34"/>
    </row>
    <row r="18" spans="2:15" ht="27.6" customHeight="1" x14ac:dyDescent="0.25">
      <c r="B18" s="21"/>
      <c r="C18" s="44" t="s">
        <v>34</v>
      </c>
      <c r="D18" s="45" t="s">
        <v>28</v>
      </c>
      <c r="E18" s="45">
        <v>30</v>
      </c>
      <c r="F18" s="22">
        <v>216</v>
      </c>
      <c r="G18" s="22">
        <v>208</v>
      </c>
      <c r="H18" s="22">
        <v>200</v>
      </c>
      <c r="I18" s="19">
        <f t="shared" si="0"/>
        <v>208</v>
      </c>
      <c r="J18" s="19">
        <f t="shared" si="1"/>
        <v>8</v>
      </c>
      <c r="K18" s="19">
        <f t="shared" si="2"/>
        <v>6240</v>
      </c>
      <c r="L18" s="20">
        <f t="shared" si="3"/>
        <v>3.8461538461538463</v>
      </c>
      <c r="M18" s="10"/>
      <c r="N18" s="34"/>
      <c r="O18" s="34"/>
    </row>
    <row r="19" spans="2:15" ht="27.6" customHeight="1" x14ac:dyDescent="0.25">
      <c r="B19" s="21"/>
      <c r="C19" s="44" t="s">
        <v>35</v>
      </c>
      <c r="D19" s="45" t="s">
        <v>28</v>
      </c>
      <c r="E19" s="45">
        <v>15</v>
      </c>
      <c r="F19" s="22">
        <v>226.8</v>
      </c>
      <c r="G19" s="22">
        <v>218.4</v>
      </c>
      <c r="H19" s="22">
        <v>210</v>
      </c>
      <c r="I19" s="19">
        <f t="shared" si="0"/>
        <v>218.4</v>
      </c>
      <c r="J19" s="19">
        <f t="shared" si="1"/>
        <v>8.4</v>
      </c>
      <c r="K19" s="19">
        <f t="shared" si="2"/>
        <v>3276</v>
      </c>
      <c r="L19" s="20">
        <f t="shared" si="3"/>
        <v>3.8461538461538463</v>
      </c>
      <c r="M19" s="10"/>
      <c r="N19" s="34"/>
      <c r="O19" s="34"/>
    </row>
    <row r="20" spans="2:15" ht="27.6" customHeight="1" x14ac:dyDescent="0.25">
      <c r="B20" s="21"/>
      <c r="C20" s="44" t="s">
        <v>36</v>
      </c>
      <c r="D20" s="45" t="s">
        <v>40</v>
      </c>
      <c r="E20" s="45">
        <v>14</v>
      </c>
      <c r="F20" s="22">
        <v>1058.4000000000001</v>
      </c>
      <c r="G20" s="22">
        <v>1019.2</v>
      </c>
      <c r="H20" s="22">
        <v>980</v>
      </c>
      <c r="I20" s="19">
        <f t="shared" si="0"/>
        <v>1019.2</v>
      </c>
      <c r="J20" s="19">
        <f t="shared" si="1"/>
        <v>39.200000000000003</v>
      </c>
      <c r="K20" s="19">
        <f t="shared" si="2"/>
        <v>14268.800000000001</v>
      </c>
      <c r="L20" s="20">
        <f t="shared" si="3"/>
        <v>3.8461538461538463</v>
      </c>
      <c r="M20" s="10"/>
      <c r="N20" s="34"/>
      <c r="O20" s="34"/>
    </row>
    <row r="21" spans="2:15" ht="27.6" customHeight="1" x14ac:dyDescent="0.25">
      <c r="B21" s="21"/>
      <c r="C21" s="44" t="s">
        <v>37</v>
      </c>
      <c r="D21" s="45" t="s">
        <v>40</v>
      </c>
      <c r="E21" s="45">
        <v>10</v>
      </c>
      <c r="F21" s="22">
        <v>486</v>
      </c>
      <c r="G21" s="22">
        <v>468</v>
      </c>
      <c r="H21" s="22">
        <v>450</v>
      </c>
      <c r="I21" s="19">
        <f t="shared" si="0"/>
        <v>468</v>
      </c>
      <c r="J21" s="19">
        <f t="shared" si="1"/>
        <v>18</v>
      </c>
      <c r="K21" s="19">
        <f t="shared" si="2"/>
        <v>4680</v>
      </c>
      <c r="L21" s="20">
        <f t="shared" si="3"/>
        <v>3.8461538461538463</v>
      </c>
      <c r="M21" s="10"/>
      <c r="N21" s="34"/>
      <c r="O21" s="34"/>
    </row>
    <row r="22" spans="2:15" ht="27.6" customHeight="1" x14ac:dyDescent="0.25">
      <c r="B22" s="21"/>
      <c r="C22" s="44" t="s">
        <v>38</v>
      </c>
      <c r="D22" s="45" t="s">
        <v>28</v>
      </c>
      <c r="E22" s="45">
        <v>4</v>
      </c>
      <c r="F22" s="22">
        <v>842.4</v>
      </c>
      <c r="G22" s="22">
        <v>811.2</v>
      </c>
      <c r="H22" s="22">
        <v>780</v>
      </c>
      <c r="I22" s="19">
        <f t="shared" si="0"/>
        <v>811.2</v>
      </c>
      <c r="J22" s="19">
        <f t="shared" si="1"/>
        <v>31.2</v>
      </c>
      <c r="K22" s="19">
        <f t="shared" si="2"/>
        <v>3244.8</v>
      </c>
      <c r="L22" s="20">
        <f t="shared" si="3"/>
        <v>3.8461538461538458</v>
      </c>
      <c r="M22" s="10"/>
      <c r="N22" s="34"/>
      <c r="O22" s="34"/>
    </row>
    <row r="23" spans="2:15" ht="27.6" customHeight="1" x14ac:dyDescent="0.25">
      <c r="B23" s="21"/>
      <c r="C23" s="44" t="s">
        <v>39</v>
      </c>
      <c r="D23" s="45" t="s">
        <v>40</v>
      </c>
      <c r="E23" s="45">
        <v>1</v>
      </c>
      <c r="F23" s="22">
        <v>1134.0899999999999</v>
      </c>
      <c r="G23" s="22">
        <v>1092.08</v>
      </c>
      <c r="H23" s="22">
        <v>1050.08</v>
      </c>
      <c r="I23" s="19">
        <f t="shared" si="0"/>
        <v>1092.08</v>
      </c>
      <c r="J23" s="19">
        <f t="shared" si="1"/>
        <v>42.01</v>
      </c>
      <c r="K23" s="19">
        <f t="shared" si="2"/>
        <v>1092.08</v>
      </c>
      <c r="L23" s="20">
        <f t="shared" si="3"/>
        <v>3.8467877811149367</v>
      </c>
      <c r="M23" s="10"/>
      <c r="N23" s="34"/>
      <c r="O23" s="34"/>
    </row>
    <row r="24" spans="2:15" ht="27.6" customHeight="1" x14ac:dyDescent="0.25">
      <c r="B24" s="21"/>
      <c r="C24" s="11" t="s">
        <v>11</v>
      </c>
      <c r="D24" s="18"/>
      <c r="E24" s="11"/>
      <c r="F24" s="12"/>
      <c r="G24" s="12"/>
      <c r="H24" s="12"/>
      <c r="I24" s="11"/>
      <c r="J24" s="11"/>
      <c r="K24" s="12">
        <f>SUM(K13:K23)</f>
        <v>106473.94000000002</v>
      </c>
      <c r="L24" s="17"/>
      <c r="M24" s="10"/>
      <c r="N24" s="34"/>
      <c r="O24" s="34"/>
    </row>
    <row r="25" spans="2:15" ht="15.6" customHeight="1" x14ac:dyDescent="0.25">
      <c r="B25" s="11"/>
      <c r="C25" s="29"/>
      <c r="D25" s="29"/>
      <c r="E25" s="29"/>
      <c r="F25" s="29"/>
      <c r="G25" s="29"/>
      <c r="H25" s="29"/>
      <c r="I25" s="29"/>
      <c r="J25" s="29"/>
      <c r="K25" s="29"/>
      <c r="L25" s="29"/>
      <c r="M25" s="6"/>
      <c r="O25" s="34"/>
    </row>
    <row r="26" spans="2:15" ht="64.150000000000006" customHeight="1" x14ac:dyDescent="0.25">
      <c r="B26" s="28" t="s">
        <v>12</v>
      </c>
      <c r="C26" s="27"/>
      <c r="D26" s="27"/>
      <c r="E26" s="27"/>
      <c r="F26" s="27"/>
      <c r="G26" s="27"/>
      <c r="H26" s="27"/>
      <c r="I26" s="27"/>
      <c r="J26" s="27"/>
      <c r="K26" s="27"/>
      <c r="L26" s="27"/>
      <c r="M26" s="29"/>
    </row>
    <row r="27" spans="2:15" ht="61.5" customHeight="1" x14ac:dyDescent="0.25">
      <c r="B27" s="25" t="s">
        <v>17</v>
      </c>
      <c r="C27" s="27"/>
      <c r="D27" s="27"/>
      <c r="E27" s="27"/>
      <c r="F27" s="27"/>
      <c r="G27" s="27"/>
      <c r="H27" s="27"/>
      <c r="I27" s="27"/>
      <c r="J27" s="27"/>
      <c r="K27" s="27"/>
      <c r="L27" s="27"/>
      <c r="M27" s="27"/>
    </row>
    <row r="28" spans="2:15" ht="53.25" customHeight="1" x14ac:dyDescent="0.25">
      <c r="B28" s="25" t="s">
        <v>13</v>
      </c>
      <c r="C28" s="29"/>
      <c r="D28" s="29"/>
      <c r="E28" s="29"/>
      <c r="F28" s="29"/>
      <c r="G28" s="29"/>
      <c r="H28" s="29"/>
      <c r="I28" s="6"/>
      <c r="J28" s="6"/>
      <c r="K28" s="6"/>
      <c r="L28" s="6"/>
      <c r="M28" s="27"/>
    </row>
    <row r="29" spans="2:15" ht="31.5" customHeight="1" x14ac:dyDescent="0.25">
      <c r="B29" s="30" t="s">
        <v>27</v>
      </c>
      <c r="C29" s="26"/>
      <c r="D29" s="26"/>
      <c r="E29" s="26"/>
      <c r="F29" s="26"/>
      <c r="G29" s="26"/>
      <c r="H29" s="26"/>
      <c r="I29" s="27"/>
      <c r="J29" s="27"/>
      <c r="K29" s="27"/>
      <c r="L29" s="27"/>
      <c r="M29" s="6"/>
    </row>
    <row r="30" spans="2:15" ht="36" customHeight="1" x14ac:dyDescent="0.25">
      <c r="B30" s="31" t="s">
        <v>16</v>
      </c>
      <c r="C30" s="26"/>
      <c r="D30" s="26"/>
      <c r="E30" s="26"/>
      <c r="F30" s="26"/>
      <c r="G30" s="26"/>
      <c r="H30" s="26"/>
      <c r="I30" s="27"/>
      <c r="J30" s="27"/>
      <c r="K30" s="27"/>
      <c r="L30" s="27"/>
      <c r="M30" s="27"/>
    </row>
    <row r="31" spans="2:15" ht="36" customHeight="1" x14ac:dyDescent="0.25">
      <c r="B31" s="25" t="s">
        <v>14</v>
      </c>
      <c r="C31" s="14"/>
      <c r="D31" s="14"/>
      <c r="E31" s="14"/>
      <c r="F31" s="14"/>
      <c r="G31" s="14"/>
      <c r="H31" s="14"/>
      <c r="I31" s="15"/>
      <c r="J31" s="15"/>
      <c r="K31" s="15"/>
      <c r="L31" s="15"/>
      <c r="M31" s="27"/>
    </row>
    <row r="32" spans="2:15" x14ac:dyDescent="0.25">
      <c r="B32" s="13"/>
      <c r="C32" s="14"/>
      <c r="D32" s="14"/>
      <c r="E32" s="14"/>
      <c r="F32" s="14"/>
      <c r="G32" s="14"/>
      <c r="H32" s="14"/>
      <c r="I32" s="15"/>
      <c r="J32" s="15"/>
      <c r="K32" s="15"/>
      <c r="L32" s="15"/>
      <c r="M32" s="15"/>
    </row>
    <row r="33" spans="2:13" x14ac:dyDescent="0.25">
      <c r="B33" s="13"/>
      <c r="C33" s="14"/>
      <c r="D33" s="14"/>
      <c r="E33" s="14"/>
      <c r="F33" s="14"/>
      <c r="G33" s="14"/>
      <c r="H33" s="14"/>
      <c r="I33" s="15"/>
      <c r="J33" s="15"/>
      <c r="K33" s="15"/>
      <c r="L33" s="15"/>
      <c r="M33" s="15"/>
    </row>
    <row r="34" spans="2:13" x14ac:dyDescent="0.25">
      <c r="B34" s="13"/>
      <c r="C34" s="14"/>
      <c r="D34" s="14"/>
      <c r="E34" s="14"/>
      <c r="F34" s="14"/>
      <c r="G34" s="14"/>
      <c r="H34" s="14"/>
      <c r="I34" s="15"/>
      <c r="J34" s="15"/>
      <c r="K34" s="15"/>
      <c r="L34" s="15"/>
      <c r="M34" s="15"/>
    </row>
    <row r="35" spans="2:13" x14ac:dyDescent="0.25">
      <c r="B35" s="13"/>
      <c r="C35" s="27"/>
      <c r="D35" s="27"/>
      <c r="E35" s="27"/>
      <c r="F35" s="27"/>
      <c r="G35" s="27"/>
      <c r="H35" s="27"/>
      <c r="I35" s="27"/>
      <c r="J35" s="27"/>
      <c r="K35" s="27"/>
      <c r="L35" s="27"/>
      <c r="M35" s="15"/>
    </row>
    <row r="36" spans="2:13" ht="27" customHeight="1" x14ac:dyDescent="0.25">
      <c r="B36" s="32" t="s">
        <v>15</v>
      </c>
      <c r="C36" s="33"/>
      <c r="D36" s="33"/>
      <c r="E36" s="33"/>
      <c r="F36" s="33"/>
      <c r="G36" s="33"/>
      <c r="H36" s="33"/>
      <c r="I36" s="33"/>
      <c r="J36" s="33"/>
      <c r="K36" s="33"/>
      <c r="L36" s="33"/>
      <c r="M36" s="27"/>
    </row>
    <row r="37" spans="2:13" x14ac:dyDescent="0.25">
      <c r="B37" s="33"/>
      <c r="C37" s="25"/>
      <c r="D37" s="25"/>
      <c r="E37" s="25"/>
      <c r="F37" s="25"/>
      <c r="G37" s="25"/>
      <c r="H37" s="25"/>
      <c r="I37" s="25"/>
      <c r="J37" s="25"/>
      <c r="K37" s="25"/>
      <c r="L37" s="25"/>
      <c r="M37" s="33"/>
    </row>
    <row r="38" spans="2:13" ht="9" customHeight="1" x14ac:dyDescent="0.25">
      <c r="B38" s="25"/>
      <c r="C38" s="14"/>
      <c r="D38" s="14"/>
      <c r="E38" s="14"/>
      <c r="F38" s="14"/>
      <c r="G38" s="14"/>
      <c r="H38" s="14"/>
      <c r="I38" s="15"/>
      <c r="J38" s="15"/>
      <c r="K38" s="15"/>
      <c r="L38" s="15"/>
      <c r="M38" s="25"/>
    </row>
    <row r="39" spans="2:13" hidden="1" x14ac:dyDescent="0.25">
      <c r="B39" s="13"/>
      <c r="C39" s="14"/>
      <c r="D39" s="14"/>
      <c r="E39" s="14"/>
      <c r="F39" s="14"/>
      <c r="G39" s="14"/>
      <c r="H39" s="14"/>
      <c r="I39" s="15"/>
      <c r="J39" s="15"/>
      <c r="K39" s="15"/>
      <c r="L39" s="15"/>
      <c r="M39" s="15"/>
    </row>
    <row r="40" spans="2:13" hidden="1" x14ac:dyDescent="0.25">
      <c r="B40" s="13"/>
      <c r="C40" s="14"/>
      <c r="D40" s="14"/>
      <c r="E40" s="14"/>
      <c r="F40" s="14"/>
      <c r="G40" s="14"/>
      <c r="H40" s="14"/>
      <c r="I40" s="15"/>
      <c r="J40" s="15"/>
      <c r="K40" s="15"/>
      <c r="L40" s="15"/>
      <c r="M40" s="15"/>
    </row>
    <row r="41" spans="2:13" x14ac:dyDescent="0.25">
      <c r="B41" s="13"/>
      <c r="C41" s="26"/>
      <c r="D41" s="26"/>
      <c r="E41" s="26"/>
      <c r="F41" s="26"/>
      <c r="G41" s="26"/>
      <c r="H41" s="26"/>
      <c r="I41" s="27"/>
      <c r="J41" s="27"/>
      <c r="K41" s="27"/>
      <c r="L41" s="27"/>
      <c r="M41" s="15"/>
    </row>
    <row r="42" spans="2:13" x14ac:dyDescent="0.25">
      <c r="B42" s="25"/>
      <c r="C42" s="24"/>
      <c r="D42" s="24"/>
      <c r="E42" s="24"/>
      <c r="F42" s="24"/>
      <c r="G42" s="24"/>
      <c r="H42" s="24"/>
      <c r="I42" s="24"/>
      <c r="J42" s="24"/>
      <c r="K42" s="24"/>
      <c r="L42" s="24"/>
      <c r="M42" s="27"/>
    </row>
    <row r="43" spans="2:13" ht="28.5" customHeight="1" x14ac:dyDescent="0.25">
      <c r="B43" s="23"/>
      <c r="M43" s="3"/>
    </row>
  </sheetData>
  <mergeCells count="15">
    <mergeCell ref="B2:K2"/>
    <mergeCell ref="B9:B12"/>
    <mergeCell ref="C9:C12"/>
    <mergeCell ref="D9:D12"/>
    <mergeCell ref="E9:E12"/>
    <mergeCell ref="F9:H9"/>
    <mergeCell ref="I9:I12"/>
    <mergeCell ref="J9:J12"/>
    <mergeCell ref="K9:K12"/>
    <mergeCell ref="L9:L12"/>
    <mergeCell ref="F10:H10"/>
    <mergeCell ref="F11:F12"/>
    <mergeCell ref="G11:G12"/>
    <mergeCell ref="B7:L7"/>
    <mergeCell ref="H11:H12"/>
  </mergeCells>
  <phoneticPr fontId="12" type="noConversion"/>
  <conditionalFormatting sqref="L13:L23">
    <cfRule type="cellIs" dxfId="1" priority="6" operator="greaterThan">
      <formula>30</formula>
    </cfRule>
  </conditionalFormatting>
  <conditionalFormatting sqref="L13:L23">
    <cfRule type="containsText" dxfId="0" priority="5" operator="containsText" text="НЕОДНОРОДНЫЕ">
      <formula>NOT(ISERROR(SEARCH("НЕОДНОРОДНЫЕ",L13)))</formula>
    </cfRule>
  </conditionalFormatting>
  <pageMargins left="0.11811023622047245" right="0.11811023622047245" top="0.35433070866141736" bottom="0.15748031496062992" header="0.31496062992125984" footer="0.31496062992125984"/>
  <pageSetup paperSize="9" scale="48"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2026-06-17T13:26:49Z</dcterms:modified>
</cp:coreProperties>
</file>