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Юлия\Desktop\321\спорт\эл маг\"/>
    </mc:Choice>
  </mc:AlternateContent>
  <bookViews>
    <workbookView xWindow="0" yWindow="0" windowWidth="28800" windowHeight="12210"/>
  </bookViews>
  <sheets>
    <sheet name="расчет" sheetId="1" r:id="rId1"/>
  </sheets>
  <externalReferences>
    <externalReference r:id="rId2"/>
  </externalReferenc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E7" i="1"/>
  <c r="J7" i="1" s="1"/>
  <c r="K7" i="1" s="1"/>
  <c r="E8" i="1"/>
  <c r="J8" i="1" s="1"/>
  <c r="K8" i="1" s="1"/>
  <c r="E9" i="1"/>
  <c r="J9" i="1" s="1"/>
  <c r="E10" i="1"/>
  <c r="J10" i="1" s="1"/>
  <c r="K10" i="1" s="1"/>
  <c r="E11" i="1"/>
  <c r="J11" i="1" s="1"/>
  <c r="M11" i="1" s="1"/>
  <c r="K9" i="1" l="1"/>
  <c r="L9" i="1" s="1"/>
  <c r="M9" i="1"/>
  <c r="L10" i="1"/>
  <c r="M7" i="1"/>
  <c r="M10" i="1"/>
  <c r="K11" i="1"/>
  <c r="L11" i="1" s="1"/>
  <c r="M8" i="1"/>
  <c r="L7" i="1"/>
  <c r="L8" i="1"/>
  <c r="M12" i="1" l="1"/>
</calcChain>
</file>

<file path=xl/sharedStrings.xml><?xml version="1.0" encoding="utf-8"?>
<sst xmlns="http://schemas.openxmlformats.org/spreadsheetml/2006/main" count="30" uniqueCount="27">
  <si>
    <t>№ п/п</t>
  </si>
  <si>
    <t>Кол-во</t>
  </si>
  <si>
    <t>Коэффициент вариации (%)</t>
  </si>
  <si>
    <t xml:space="preserve">Среднеквадратичное отклонение </t>
  </si>
  <si>
    <t>НМЦК (руб. вкл. НДС)</t>
  </si>
  <si>
    <t>Средняя арифметическая цена единицы товара</t>
  </si>
  <si>
    <t>Цена предл. №4 от _____, б/н,(руб. вкл. НДС)</t>
  </si>
  <si>
    <t>Цена предл. №5 от _____, б/н, (руб. вкл. НДС)</t>
  </si>
  <si>
    <t>Начальная (максимальная) цена контракта определена методом сопоставимых рыночных цен (анализа рынка).</t>
  </si>
  <si>
    <t>Наименование товара</t>
  </si>
  <si>
    <t>Итого НМЦК</t>
  </si>
  <si>
    <t>1</t>
  </si>
  <si>
    <t>2</t>
  </si>
  <si>
    <t>Коррекционная дорожка</t>
  </si>
  <si>
    <t>Четырехсторонний перекресток</t>
  </si>
  <si>
    <t>Комплект стоек с дорожными знаками</t>
  </si>
  <si>
    <t>Комплект тематических магнитных дорожных знаков</t>
  </si>
  <si>
    <t>Комплект тематических магнитных моделей автомобилей</t>
  </si>
  <si>
    <t>Ед.изм</t>
  </si>
  <si>
    <t>ПРОТОКОЛ
ПО ФОРМИРОВАНИЮ НАЧАЛЬНОЙ (МАКСИМАЛЬНОЙ)
ЦЕНЫ КОНТРАКТА</t>
  </si>
  <si>
    <t>Расчет произведен в соответствии с Приказом Минэкономразвития России от 02.10.2013 N 567 на основании информации о ценах продукции, полученной по запросу заказчика (ч.5 ст.22 44-ФЗ) и (или) информации о ценах продукции, содержащейся в контрактах (п.1 ч.18 ст.22 44-ФЗ)</t>
  </si>
  <si>
    <t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начальной(максимальной) цены контракта, цены контракта, заключаемого с единственным поставщиком(подрядчиком,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</si>
  <si>
    <t>Директор:                                                                  Анцырева Е.М.</t>
  </si>
  <si>
    <t>Цена предл. №1  (исх. №261 от 18.05.2026)</t>
  </si>
  <si>
    <t>Цена предл. №2 (исх. №55 от 12.05.2026)</t>
  </si>
  <si>
    <t>Цена предл. №3 (исх. №462 от 12.05.2026)</t>
  </si>
  <si>
    <t>Поставка знаков дорожного движения для нужд государственного бюджетного общеобразовательного учреждения средняя общеобразовательная школа № 321 Центрального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</si>
</sst>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"/>
  </numFmts>
  <fonts count="1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">
    <xf numFmtId="0" fontId="0" fillId="0" borderId="0"/>
    <xf numFmtId="0" fontId="7" fillId="0" borderId="0"/>
    <xf numFmtId="0" fontId="8" fillId="0" borderId="0"/>
    <xf numFmtId="0" fontId="1" fillId="0" borderId="0"/>
  </cellStyleXfs>
  <cellXfs count="40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top" wrapText="1"/>
    </xf>
    <xf numFmtId="4" fontId="9" fillId="0" borderId="1" xfId="0" applyNumberFormat="1" applyFont="1" applyFill="1" applyBorder="1" applyAlignment="1">
      <alignment horizontal="center" vertical="top" wrapText="1"/>
    </xf>
    <xf numFmtId="4" fontId="9" fillId="2" borderId="1" xfId="0" applyNumberFormat="1" applyFont="1" applyFill="1" applyBorder="1" applyAlignment="1">
      <alignment horizontal="center" vertical="top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 shrinkToFit="1" readingOrder="1"/>
    </xf>
    <xf numFmtId="164" fontId="10" fillId="0" borderId="1" xfId="0" applyNumberFormat="1" applyFont="1" applyBorder="1" applyAlignment="1">
      <alignment horizontal="center" vertical="center" readingOrder="1"/>
    </xf>
    <xf numFmtId="0" fontId="5" fillId="0" borderId="0" xfId="0" applyFont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/>
    <xf numFmtId="49" fontId="10" fillId="2" borderId="7" xfId="0" applyNumberFormat="1" applyFont="1" applyFill="1" applyBorder="1" applyAlignment="1">
      <alignment horizontal="left" vertical="center" wrapText="1" shrinkToFit="1" readingOrder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2 3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321/&#1053;&#1084;&#1094;&#1082;.xlsx%20&#1089;&#1087;&#1086;&#1088;&#1090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МЦК"/>
    </sheetNames>
    <sheetDataSet>
      <sheetData sheetId="0">
        <row r="15">
          <cell r="E15" t="str">
            <v>шт</v>
          </cell>
        </row>
        <row r="104">
          <cell r="E104" t="str">
            <v>шт</v>
          </cell>
          <cell r="H104">
            <v>50435</v>
          </cell>
        </row>
        <row r="105">
          <cell r="E105" t="str">
            <v>шт</v>
          </cell>
          <cell r="H105">
            <v>63180</v>
          </cell>
        </row>
        <row r="106">
          <cell r="E106" t="str">
            <v>компл</v>
          </cell>
          <cell r="H106">
            <v>35570</v>
          </cell>
        </row>
        <row r="107">
          <cell r="E107" t="str">
            <v>компл</v>
          </cell>
          <cell r="H107">
            <v>8645</v>
          </cell>
        </row>
        <row r="108">
          <cell r="E108" t="str">
            <v>компл</v>
          </cell>
          <cell r="H108">
            <v>15755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4"/>
  <sheetViews>
    <sheetView tabSelected="1" workbookViewId="0">
      <selection activeCell="A3" sqref="A3:M3"/>
    </sheetView>
  </sheetViews>
  <sheetFormatPr defaultColWidth="9.140625" defaultRowHeight="15.75" x14ac:dyDescent="0.25"/>
  <cols>
    <col min="1" max="1" width="4.7109375" style="1" customWidth="1"/>
    <col min="2" max="2" width="38.28515625" style="1" customWidth="1"/>
    <col min="3" max="3" width="10.140625" style="1" customWidth="1"/>
    <col min="4" max="4" width="6.28515625" style="1" customWidth="1"/>
    <col min="5" max="5" width="13.140625" style="1" bestFit="1" customWidth="1"/>
    <col min="6" max="6" width="14.28515625" style="1" bestFit="1" customWidth="1"/>
    <col min="7" max="7" width="13.140625" style="1" bestFit="1" customWidth="1"/>
    <col min="8" max="8" width="13.140625" style="1" hidden="1" customWidth="1"/>
    <col min="9" max="9" width="13.28515625" style="1" hidden="1" customWidth="1"/>
    <col min="10" max="10" width="16.28515625" style="12" customWidth="1"/>
    <col min="11" max="11" width="13.140625" style="1" customWidth="1"/>
    <col min="12" max="12" width="14.85546875" style="1" customWidth="1"/>
    <col min="13" max="13" width="17.5703125" style="1" customWidth="1"/>
    <col min="14" max="14" width="11.42578125" style="1" bestFit="1" customWidth="1"/>
    <col min="15" max="21" width="9.140625" style="1"/>
    <col min="22" max="16384" width="9.140625" style="2"/>
  </cols>
  <sheetData>
    <row r="1" spans="1:21" ht="45.6" customHeight="1" x14ac:dyDescent="0.25">
      <c r="A1" s="34" t="s">
        <v>19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1" ht="36" customHeight="1" x14ac:dyDescent="0.25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21" ht="42.6" customHeight="1" x14ac:dyDescent="0.25">
      <c r="A3" s="37" t="s">
        <v>26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21" x14ac:dyDescent="0.25">
      <c r="A4" s="5"/>
      <c r="B4" s="5"/>
      <c r="C4" s="5"/>
      <c r="D4" s="5"/>
      <c r="E4" s="5"/>
      <c r="F4" s="5"/>
      <c r="G4" s="5"/>
      <c r="H4" s="5"/>
      <c r="I4" s="5"/>
      <c r="J4" s="10"/>
      <c r="K4" s="5"/>
      <c r="L4" s="5"/>
      <c r="M4" s="5"/>
    </row>
    <row r="5" spans="1:21" s="8" customFormat="1" ht="82.15" customHeight="1" x14ac:dyDescent="0.25">
      <c r="A5" s="13" t="s">
        <v>0</v>
      </c>
      <c r="B5" s="13" t="s">
        <v>9</v>
      </c>
      <c r="C5" s="13" t="s">
        <v>18</v>
      </c>
      <c r="D5" s="13" t="s">
        <v>1</v>
      </c>
      <c r="E5" s="13" t="s">
        <v>23</v>
      </c>
      <c r="F5" s="13" t="s">
        <v>24</v>
      </c>
      <c r="G5" s="13" t="s">
        <v>25</v>
      </c>
      <c r="H5" s="13" t="s">
        <v>6</v>
      </c>
      <c r="I5" s="13" t="s">
        <v>7</v>
      </c>
      <c r="J5" s="14" t="s">
        <v>5</v>
      </c>
      <c r="K5" s="13" t="s">
        <v>3</v>
      </c>
      <c r="L5" s="13" t="s">
        <v>2</v>
      </c>
      <c r="M5" s="13" t="s">
        <v>4</v>
      </c>
      <c r="N5" s="7"/>
      <c r="O5" s="7"/>
      <c r="P5" s="7"/>
      <c r="Q5" s="7"/>
      <c r="R5" s="7"/>
      <c r="S5" s="7"/>
      <c r="T5" s="7"/>
      <c r="U5" s="7"/>
    </row>
    <row r="6" spans="1:21" s="8" customFormat="1" ht="15" x14ac:dyDescent="0.25">
      <c r="A6" s="13">
        <v>1</v>
      </c>
      <c r="B6" s="20">
        <v>2</v>
      </c>
      <c r="C6" s="13">
        <v>3</v>
      </c>
      <c r="D6" s="20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4">
        <v>10</v>
      </c>
      <c r="K6" s="13">
        <v>11</v>
      </c>
      <c r="L6" s="13">
        <v>12</v>
      </c>
      <c r="M6" s="13">
        <v>13</v>
      </c>
      <c r="N6" s="7"/>
      <c r="O6" s="7"/>
      <c r="P6" s="7"/>
      <c r="Q6" s="7"/>
      <c r="R6" s="7"/>
      <c r="S6" s="7"/>
      <c r="T6" s="7"/>
      <c r="U6" s="7"/>
    </row>
    <row r="7" spans="1:21" s="8" customFormat="1" ht="15" x14ac:dyDescent="0.25">
      <c r="A7" s="19">
        <v>1</v>
      </c>
      <c r="B7" s="31" t="s">
        <v>13</v>
      </c>
      <c r="C7" s="24" t="str">
        <f>[1]НМЦК!E104</f>
        <v>шт</v>
      </c>
      <c r="D7" s="21" t="s">
        <v>12</v>
      </c>
      <c r="E7" s="22">
        <f>[1]НМЦК!H104</f>
        <v>50435</v>
      </c>
      <c r="F7" s="15">
        <v>49795</v>
      </c>
      <c r="G7" s="15">
        <v>57720</v>
      </c>
      <c r="H7" s="15"/>
      <c r="I7" s="15"/>
      <c r="J7" s="16">
        <f t="shared" ref="J7:J11" si="0">ROUND(SUM(E7:I7)/(IF(E7&lt;1,0,1)+IF(F7&lt;1,0,1)+IF(G7&lt;1,0,1)+IF(H7&lt;1,0,1)+IF(I7&lt;1,0,1)),2)</f>
        <v>52650</v>
      </c>
      <c r="K7" s="17">
        <f t="shared" ref="K7:K11" si="1">IF(J7=0,0,(SQRT((IF(E7&lt;1,0,POWER((E7-J7),2))+IF(F7&lt;1,0,POWER((F7-J7),2))+IF(G7&lt;1,0,POWER((G7-J7),2))+IF(H7&lt;1,0,POWER((H7-J7),2))+IF(I7&lt;1,0,POWER((I7-J7),2)))/((IF(E7&lt;1,0,1)+IF(F7&lt;1,0,1)+IF(G7&lt;1,0,1)+IF(H7&lt;1,0,1)+IF(I7&lt;1,0,1))-1))))</f>
        <v>4402.3942349589724</v>
      </c>
      <c r="L7" s="17">
        <f t="shared" ref="L7:L11" si="2">IF(J7=0,0,(K7/J7)*100)</f>
        <v>8.361622478554553</v>
      </c>
      <c r="M7" s="17">
        <f t="shared" ref="M7:M11" si="3">J7*D7</f>
        <v>105300</v>
      </c>
      <c r="N7" s="7"/>
      <c r="O7" s="7"/>
      <c r="P7" s="7"/>
      <c r="Q7" s="7"/>
      <c r="R7" s="7"/>
      <c r="S7" s="7"/>
      <c r="T7" s="7"/>
      <c r="U7" s="7"/>
    </row>
    <row r="8" spans="1:21" s="8" customFormat="1" ht="15" x14ac:dyDescent="0.25">
      <c r="A8" s="19">
        <v>2</v>
      </c>
      <c r="B8" s="31" t="s">
        <v>14</v>
      </c>
      <c r="C8" s="24" t="str">
        <f>[1]НМЦК!E105</f>
        <v>шт</v>
      </c>
      <c r="D8" s="21" t="s">
        <v>11</v>
      </c>
      <c r="E8" s="22">
        <f>[1]НМЦК!H105</f>
        <v>63180</v>
      </c>
      <c r="F8" s="15">
        <v>63050</v>
      </c>
      <c r="G8" s="15">
        <v>64480</v>
      </c>
      <c r="H8" s="15"/>
      <c r="I8" s="15"/>
      <c r="J8" s="16">
        <f t="shared" si="0"/>
        <v>63570</v>
      </c>
      <c r="K8" s="17">
        <f t="shared" si="1"/>
        <v>790.75912893876853</v>
      </c>
      <c r="L8" s="17">
        <f t="shared" si="2"/>
        <v>1.2439187178523965</v>
      </c>
      <c r="M8" s="17">
        <f t="shared" si="3"/>
        <v>63570</v>
      </c>
      <c r="N8" s="7"/>
      <c r="O8" s="7"/>
      <c r="P8" s="7"/>
      <c r="Q8" s="7"/>
      <c r="R8" s="7"/>
      <c r="S8" s="7"/>
      <c r="T8" s="7"/>
      <c r="U8" s="7"/>
    </row>
    <row r="9" spans="1:21" s="8" customFormat="1" ht="15" x14ac:dyDescent="0.25">
      <c r="A9" s="19">
        <v>3</v>
      </c>
      <c r="B9" s="31" t="s">
        <v>15</v>
      </c>
      <c r="C9" s="24" t="str">
        <f>[1]НМЦК!E106</f>
        <v>компл</v>
      </c>
      <c r="D9" s="21" t="s">
        <v>11</v>
      </c>
      <c r="E9" s="22">
        <f>[1]НМЦК!H106</f>
        <v>35570</v>
      </c>
      <c r="F9" s="15">
        <v>35485</v>
      </c>
      <c r="G9" s="15">
        <v>38340</v>
      </c>
      <c r="H9" s="15"/>
      <c r="I9" s="15"/>
      <c r="J9" s="16">
        <f t="shared" si="0"/>
        <v>36465</v>
      </c>
      <c r="K9" s="17">
        <f t="shared" si="1"/>
        <v>1624.3537176366483</v>
      </c>
      <c r="L9" s="17">
        <f t="shared" si="2"/>
        <v>4.454555649627447</v>
      </c>
      <c r="M9" s="17">
        <f t="shared" si="3"/>
        <v>36465</v>
      </c>
      <c r="N9" s="7"/>
      <c r="O9" s="7"/>
      <c r="P9" s="7"/>
      <c r="Q9" s="7"/>
      <c r="R9" s="7"/>
      <c r="S9" s="7"/>
      <c r="T9" s="7"/>
      <c r="U9" s="7"/>
    </row>
    <row r="10" spans="1:21" s="8" customFormat="1" ht="24" x14ac:dyDescent="0.25">
      <c r="A10" s="19">
        <v>4</v>
      </c>
      <c r="B10" s="31" t="s">
        <v>16</v>
      </c>
      <c r="C10" s="24" t="str">
        <f>[1]НМЦК!E107</f>
        <v>компл</v>
      </c>
      <c r="D10" s="21" t="s">
        <v>11</v>
      </c>
      <c r="E10" s="22">
        <f>[1]НМЦК!H107</f>
        <v>8645</v>
      </c>
      <c r="F10" s="15">
        <v>8630</v>
      </c>
      <c r="G10" s="15">
        <v>9050</v>
      </c>
      <c r="H10" s="15"/>
      <c r="I10" s="15"/>
      <c r="J10" s="16">
        <f t="shared" si="0"/>
        <v>8775</v>
      </c>
      <c r="K10" s="17">
        <f t="shared" si="1"/>
        <v>238.27505114887711</v>
      </c>
      <c r="L10" s="17">
        <f t="shared" si="2"/>
        <v>2.7153851982778017</v>
      </c>
      <c r="M10" s="17">
        <f t="shared" si="3"/>
        <v>8775</v>
      </c>
      <c r="N10" s="7"/>
      <c r="O10" s="7"/>
      <c r="P10" s="7"/>
      <c r="Q10" s="7"/>
      <c r="R10" s="7"/>
      <c r="S10" s="7"/>
      <c r="T10" s="7"/>
      <c r="U10" s="7"/>
    </row>
    <row r="11" spans="1:21" s="8" customFormat="1" ht="24" x14ac:dyDescent="0.25">
      <c r="A11" s="19">
        <v>5</v>
      </c>
      <c r="B11" s="31" t="s">
        <v>17</v>
      </c>
      <c r="C11" s="24" t="str">
        <f>[1]НМЦК!E108</f>
        <v>компл</v>
      </c>
      <c r="D11" s="21" t="s">
        <v>11</v>
      </c>
      <c r="E11" s="22">
        <f>[1]НМЦК!H108</f>
        <v>15755</v>
      </c>
      <c r="F11" s="15">
        <v>14075</v>
      </c>
      <c r="G11" s="15">
        <v>15800</v>
      </c>
      <c r="H11" s="15"/>
      <c r="I11" s="15"/>
      <c r="J11" s="16">
        <f t="shared" si="0"/>
        <v>15210</v>
      </c>
      <c r="K11" s="17">
        <f t="shared" si="1"/>
        <v>983.19631813793933</v>
      </c>
      <c r="L11" s="17">
        <f t="shared" si="2"/>
        <v>6.4641441034710017</v>
      </c>
      <c r="M11" s="17">
        <f t="shared" si="3"/>
        <v>15210</v>
      </c>
      <c r="N11" s="7"/>
      <c r="O11" s="7"/>
      <c r="P11" s="7"/>
      <c r="Q11" s="7"/>
      <c r="R11" s="7"/>
      <c r="S11" s="7"/>
      <c r="T11" s="7"/>
      <c r="U11" s="7"/>
    </row>
    <row r="12" spans="1:21" s="9" customFormat="1" ht="15" x14ac:dyDescent="0.25">
      <c r="A12" s="38" t="s">
        <v>10</v>
      </c>
      <c r="B12" s="39"/>
      <c r="C12" s="38"/>
      <c r="D12" s="39"/>
      <c r="E12" s="38"/>
      <c r="F12" s="38"/>
      <c r="G12" s="38"/>
      <c r="H12" s="38"/>
      <c r="I12" s="38"/>
      <c r="J12" s="38"/>
      <c r="K12" s="38"/>
      <c r="L12" s="38"/>
      <c r="M12" s="18">
        <f>SUM(M7:M11)</f>
        <v>229320</v>
      </c>
      <c r="N12" s="7"/>
      <c r="O12" s="6"/>
      <c r="P12" s="6"/>
      <c r="Q12" s="6"/>
      <c r="R12" s="6"/>
      <c r="S12" s="6"/>
      <c r="T12" s="6"/>
      <c r="U12" s="6"/>
    </row>
    <row r="13" spans="1:21" s="9" customFormat="1" ht="74.45" customHeight="1" x14ac:dyDescent="0.25">
      <c r="A13" s="35" t="s">
        <v>21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7"/>
      <c r="O13" s="6"/>
      <c r="P13" s="6"/>
      <c r="Q13" s="6"/>
      <c r="R13" s="6"/>
      <c r="S13" s="6"/>
      <c r="T13" s="6"/>
      <c r="U13" s="6"/>
    </row>
    <row r="14" spans="1:21" s="30" customFormat="1" ht="12.75" x14ac:dyDescent="0.2">
      <c r="A14" s="25" t="s">
        <v>8</v>
      </c>
      <c r="B14" s="26"/>
      <c r="C14" s="26"/>
      <c r="D14" s="26"/>
      <c r="E14" s="26"/>
      <c r="F14" s="27"/>
      <c r="G14" s="26"/>
      <c r="H14" s="26"/>
      <c r="I14" s="26"/>
      <c r="J14" s="28"/>
      <c r="K14" s="26"/>
      <c r="L14" s="26"/>
      <c r="M14" s="29"/>
      <c r="N14" s="23"/>
      <c r="O14" s="26"/>
      <c r="P14" s="26"/>
      <c r="Q14" s="26"/>
      <c r="R14" s="26"/>
      <c r="S14" s="26"/>
      <c r="T14" s="26"/>
      <c r="U14" s="26"/>
    </row>
    <row r="15" spans="1:21" s="9" customFormat="1" x14ac:dyDescent="0.25">
      <c r="A15" s="3"/>
      <c r="B15" s="3"/>
      <c r="C15" s="3"/>
      <c r="D15" s="3"/>
      <c r="E15" s="3"/>
      <c r="F15" s="3"/>
      <c r="G15" s="3"/>
      <c r="H15" s="3"/>
      <c r="I15" s="3"/>
      <c r="J15" s="11"/>
      <c r="K15" s="3"/>
      <c r="L15" s="3"/>
      <c r="M15" s="3"/>
      <c r="N15" s="7"/>
      <c r="O15" s="6"/>
      <c r="P15" s="6"/>
      <c r="Q15" s="6"/>
      <c r="R15" s="6"/>
      <c r="S15" s="6"/>
      <c r="T15" s="6"/>
      <c r="U15" s="6"/>
    </row>
    <row r="16" spans="1:21" s="9" customFormat="1" x14ac:dyDescent="0.25">
      <c r="A16" s="36" t="s">
        <v>22</v>
      </c>
      <c r="B16" s="36"/>
      <c r="C16" s="36"/>
      <c r="D16" s="36"/>
      <c r="E16" s="36"/>
      <c r="F16" s="32"/>
      <c r="G16" s="32"/>
      <c r="H16" s="32"/>
      <c r="I16" s="32"/>
      <c r="J16" s="32"/>
      <c r="K16" s="32"/>
      <c r="L16" s="32"/>
      <c r="M16" s="1"/>
      <c r="N16" s="7"/>
      <c r="O16" s="6"/>
      <c r="P16" s="6"/>
      <c r="Q16" s="6"/>
      <c r="R16" s="6"/>
      <c r="S16" s="6"/>
      <c r="T16" s="6"/>
      <c r="U16" s="6"/>
    </row>
    <row r="17" spans="1:21" s="9" customFormat="1" x14ac:dyDescent="0.25">
      <c r="A17" s="33"/>
      <c r="B17" s="33"/>
      <c r="C17" s="33"/>
      <c r="D17" s="1"/>
      <c r="E17" s="1"/>
      <c r="F17" s="33"/>
      <c r="G17" s="33"/>
      <c r="H17" s="33"/>
      <c r="I17" s="33"/>
      <c r="J17" s="33"/>
      <c r="K17" s="1"/>
      <c r="L17" s="1"/>
      <c r="M17" s="1"/>
      <c r="N17" s="7"/>
      <c r="O17" s="6"/>
      <c r="P17" s="6"/>
      <c r="Q17" s="6"/>
      <c r="R17" s="6"/>
      <c r="S17" s="6"/>
      <c r="T17" s="6"/>
      <c r="U17" s="6"/>
    </row>
    <row r="18" spans="1:21" s="9" customFormat="1" x14ac:dyDescent="0.25">
      <c r="A18" s="1"/>
      <c r="B18" s="1"/>
      <c r="C18" s="1"/>
      <c r="D18" s="1"/>
      <c r="E18" s="1"/>
      <c r="F18" s="1"/>
      <c r="G18" s="1"/>
      <c r="H18" s="1"/>
      <c r="I18" s="1"/>
      <c r="J18" s="12"/>
      <c r="K18" s="1"/>
      <c r="L18" s="1"/>
      <c r="M18" s="1"/>
      <c r="N18" s="7"/>
      <c r="O18" s="6"/>
      <c r="P18" s="6"/>
      <c r="Q18" s="6"/>
      <c r="R18" s="6"/>
      <c r="S18" s="6"/>
      <c r="T18" s="6"/>
      <c r="U18" s="6"/>
    </row>
    <row r="19" spans="1:21" s="9" customFormat="1" x14ac:dyDescent="0.25">
      <c r="A19" s="1"/>
      <c r="B19" s="1"/>
      <c r="C19" s="1"/>
      <c r="D19" s="1"/>
      <c r="E19" s="1"/>
      <c r="F19" s="1"/>
      <c r="G19" s="1"/>
      <c r="H19" s="1"/>
      <c r="I19" s="1"/>
      <c r="J19" s="12"/>
      <c r="K19" s="1"/>
      <c r="L19" s="1"/>
      <c r="M19" s="1"/>
      <c r="N19" s="7"/>
      <c r="O19" s="6"/>
      <c r="P19" s="6"/>
      <c r="Q19" s="6"/>
      <c r="R19" s="6"/>
      <c r="S19" s="6"/>
      <c r="T19" s="6"/>
      <c r="U19" s="6"/>
    </row>
    <row r="20" spans="1:21" s="9" customFormat="1" x14ac:dyDescent="0.25">
      <c r="A20" s="1"/>
      <c r="B20" s="1"/>
      <c r="C20" s="1"/>
      <c r="D20" s="1"/>
      <c r="E20" s="1"/>
      <c r="F20" s="1"/>
      <c r="G20" s="1"/>
      <c r="H20" s="1"/>
      <c r="I20" s="1"/>
      <c r="J20" s="12"/>
      <c r="K20" s="1"/>
      <c r="L20" s="1"/>
      <c r="M20" s="1"/>
      <c r="N20" s="7"/>
      <c r="O20" s="6"/>
      <c r="P20" s="6"/>
      <c r="Q20" s="6"/>
      <c r="R20" s="6"/>
      <c r="S20" s="6"/>
      <c r="T20" s="6"/>
      <c r="U20" s="6"/>
    </row>
    <row r="21" spans="1:21" s="9" customFormat="1" x14ac:dyDescent="0.25">
      <c r="A21" s="1"/>
      <c r="B21" s="1"/>
      <c r="C21" s="1"/>
      <c r="D21" s="1"/>
      <c r="E21" s="1"/>
      <c r="F21" s="1"/>
      <c r="G21" s="1"/>
      <c r="H21" s="1"/>
      <c r="I21" s="1"/>
      <c r="J21" s="12"/>
      <c r="K21" s="1"/>
      <c r="L21" s="1"/>
      <c r="M21" s="1"/>
      <c r="N21" s="7"/>
      <c r="O21" s="6"/>
      <c r="P21" s="6"/>
      <c r="Q21" s="6"/>
      <c r="R21" s="6"/>
      <c r="S21" s="6"/>
      <c r="T21" s="6"/>
      <c r="U21" s="6"/>
    </row>
    <row r="22" spans="1:21" s="9" customFormat="1" x14ac:dyDescent="0.25">
      <c r="A22" s="1"/>
      <c r="B22" s="1"/>
      <c r="C22" s="1"/>
      <c r="D22" s="1"/>
      <c r="E22" s="1"/>
      <c r="F22" s="1"/>
      <c r="G22" s="1"/>
      <c r="H22" s="1"/>
      <c r="I22" s="1"/>
      <c r="J22" s="12"/>
      <c r="K22" s="1"/>
      <c r="L22" s="1"/>
      <c r="M22" s="1"/>
      <c r="N22" s="7"/>
      <c r="O22" s="6"/>
      <c r="P22" s="6"/>
      <c r="Q22" s="6"/>
      <c r="R22" s="6"/>
      <c r="S22" s="6"/>
      <c r="T22" s="6"/>
      <c r="U22" s="6"/>
    </row>
    <row r="23" spans="1:21" s="9" customFormat="1" x14ac:dyDescent="0.25">
      <c r="A23" s="1"/>
      <c r="B23" s="1"/>
      <c r="C23" s="1"/>
      <c r="D23" s="1"/>
      <c r="E23" s="1"/>
      <c r="F23" s="1"/>
      <c r="G23" s="1"/>
      <c r="H23" s="1"/>
      <c r="I23" s="1"/>
      <c r="J23" s="12"/>
      <c r="K23" s="1"/>
      <c r="L23" s="1"/>
      <c r="M23" s="1"/>
      <c r="N23" s="7"/>
      <c r="O23" s="6"/>
      <c r="P23" s="6"/>
      <c r="Q23" s="6"/>
      <c r="R23" s="6"/>
      <c r="S23" s="6"/>
      <c r="T23" s="6"/>
      <c r="U23" s="6"/>
    </row>
    <row r="24" spans="1:21" s="9" customFormat="1" x14ac:dyDescent="0.25">
      <c r="A24" s="1"/>
      <c r="B24" s="1"/>
      <c r="C24" s="1"/>
      <c r="D24" s="1"/>
      <c r="E24" s="1"/>
      <c r="F24" s="1"/>
      <c r="G24" s="1"/>
      <c r="H24" s="1"/>
      <c r="I24" s="1"/>
      <c r="J24" s="12"/>
      <c r="K24" s="1"/>
      <c r="L24" s="1"/>
      <c r="M24" s="1"/>
      <c r="N24" s="7"/>
      <c r="O24" s="6"/>
      <c r="P24" s="6"/>
      <c r="Q24" s="6"/>
      <c r="R24" s="6"/>
      <c r="S24" s="6"/>
      <c r="T24" s="6"/>
      <c r="U24" s="6"/>
    </row>
    <row r="25" spans="1:21" s="9" customFormat="1" x14ac:dyDescent="0.25">
      <c r="A25" s="1"/>
      <c r="B25" s="1"/>
      <c r="C25" s="1"/>
      <c r="D25" s="1"/>
      <c r="E25" s="1"/>
      <c r="F25" s="1"/>
      <c r="G25" s="1"/>
      <c r="H25" s="1"/>
      <c r="I25" s="1"/>
      <c r="J25" s="12"/>
      <c r="K25" s="1"/>
      <c r="L25" s="1"/>
      <c r="M25" s="1"/>
      <c r="N25" s="7"/>
      <c r="O25" s="6"/>
      <c r="P25" s="6"/>
      <c r="Q25" s="6"/>
      <c r="R25" s="6"/>
      <c r="S25" s="6"/>
      <c r="T25" s="6"/>
      <c r="U25" s="6"/>
    </row>
    <row r="26" spans="1:21" s="9" customFormat="1" x14ac:dyDescent="0.25">
      <c r="A26" s="1"/>
      <c r="B26" s="1"/>
      <c r="C26" s="1"/>
      <c r="D26" s="1"/>
      <c r="E26" s="1"/>
      <c r="F26" s="1"/>
      <c r="G26" s="1"/>
      <c r="H26" s="1"/>
      <c r="I26" s="1"/>
      <c r="J26" s="12"/>
      <c r="K26" s="1"/>
      <c r="L26" s="1"/>
      <c r="M26" s="1"/>
      <c r="N26" s="7"/>
      <c r="O26" s="6"/>
      <c r="P26" s="6"/>
      <c r="Q26" s="6"/>
      <c r="R26" s="6"/>
      <c r="S26" s="6"/>
      <c r="T26" s="6"/>
      <c r="U26" s="6"/>
    </row>
    <row r="27" spans="1:21" s="9" customFormat="1" x14ac:dyDescent="0.25">
      <c r="A27" s="1"/>
      <c r="B27" s="1"/>
      <c r="C27" s="1"/>
      <c r="D27" s="1"/>
      <c r="E27" s="1"/>
      <c r="F27" s="1"/>
      <c r="G27" s="1"/>
      <c r="H27" s="1"/>
      <c r="I27" s="1"/>
      <c r="J27" s="12"/>
      <c r="K27" s="1"/>
      <c r="L27" s="1"/>
      <c r="M27" s="1"/>
      <c r="N27" s="7"/>
      <c r="O27" s="6"/>
      <c r="P27" s="6"/>
      <c r="Q27" s="6"/>
      <c r="R27" s="6"/>
      <c r="S27" s="6"/>
      <c r="T27" s="6"/>
      <c r="U27" s="6"/>
    </row>
    <row r="28" spans="1:21" s="9" customFormat="1" x14ac:dyDescent="0.25">
      <c r="A28" s="1"/>
      <c r="B28" s="1"/>
      <c r="C28" s="1"/>
      <c r="D28" s="1"/>
      <c r="E28" s="1"/>
      <c r="F28" s="1"/>
      <c r="G28" s="1"/>
      <c r="H28" s="1"/>
      <c r="I28" s="1"/>
      <c r="J28" s="12"/>
      <c r="K28" s="1"/>
      <c r="L28" s="1"/>
      <c r="M28" s="1"/>
      <c r="N28" s="7"/>
      <c r="O28" s="6"/>
      <c r="P28" s="6"/>
      <c r="Q28" s="6"/>
      <c r="R28" s="6"/>
      <c r="S28" s="6"/>
      <c r="T28" s="6"/>
      <c r="U28" s="6"/>
    </row>
    <row r="29" spans="1:21" s="9" customFormat="1" ht="27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2"/>
      <c r="K29" s="1"/>
      <c r="L29" s="1"/>
      <c r="M29" s="1"/>
      <c r="N29" s="6"/>
      <c r="O29" s="6"/>
      <c r="P29" s="6"/>
      <c r="Q29" s="6"/>
      <c r="R29" s="6"/>
      <c r="S29" s="6"/>
      <c r="T29" s="6"/>
      <c r="U29" s="6"/>
    </row>
    <row r="30" spans="1:21" s="4" customFormat="1" ht="93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2"/>
      <c r="K30" s="1"/>
      <c r="L30" s="1"/>
      <c r="M30" s="1"/>
      <c r="N30" s="3"/>
      <c r="O30" s="3"/>
      <c r="P30" s="3"/>
      <c r="Q30" s="3"/>
      <c r="R30" s="3"/>
      <c r="S30" s="3"/>
      <c r="T30" s="3"/>
      <c r="U30" s="3"/>
    </row>
    <row r="31" spans="1:21" s="4" customFormat="1" x14ac:dyDescent="0.25">
      <c r="A31" s="1"/>
      <c r="B31" s="1"/>
      <c r="C31" s="1"/>
      <c r="D31" s="1"/>
      <c r="E31" s="1"/>
      <c r="F31" s="1"/>
      <c r="G31" s="1"/>
      <c r="H31" s="1"/>
      <c r="I31" s="1"/>
      <c r="J31" s="12"/>
      <c r="K31" s="1"/>
      <c r="L31" s="1"/>
      <c r="M31" s="1"/>
      <c r="N31" s="3"/>
      <c r="O31" s="3"/>
      <c r="P31" s="3"/>
      <c r="Q31" s="3"/>
      <c r="R31" s="3"/>
      <c r="S31" s="3"/>
      <c r="T31" s="3"/>
      <c r="U31" s="3"/>
    </row>
    <row r="32" spans="1:21" s="4" customFormat="1" x14ac:dyDescent="0.25">
      <c r="A32" s="1"/>
      <c r="B32" s="1"/>
      <c r="C32" s="1"/>
      <c r="D32" s="1"/>
      <c r="E32" s="1"/>
      <c r="F32" s="1"/>
      <c r="G32" s="1"/>
      <c r="H32" s="1"/>
      <c r="I32" s="1"/>
      <c r="J32" s="12"/>
      <c r="K32" s="1"/>
      <c r="L32" s="1"/>
      <c r="M32" s="1"/>
      <c r="N32" s="3"/>
      <c r="O32" s="3"/>
      <c r="P32" s="3"/>
      <c r="Q32" s="3"/>
      <c r="R32" s="3"/>
      <c r="S32" s="3"/>
      <c r="T32" s="3"/>
      <c r="U32" s="3"/>
    </row>
    <row r="33" ht="15.75" customHeight="1" x14ac:dyDescent="0.25"/>
    <row r="34" ht="32.25" customHeight="1" x14ac:dyDescent="0.25"/>
  </sheetData>
  <sheetProtection formatCells="0" formatColumns="0" formatRows="0" autoFilter="0"/>
  <protectedRanges>
    <protectedRange sqref="A12:I12 A7:I11" name="Диапазон1"/>
  </protectedRanges>
  <mergeCells count="9">
    <mergeCell ref="F16:L16"/>
    <mergeCell ref="A17:C17"/>
    <mergeCell ref="F17:J17"/>
    <mergeCell ref="A1:M1"/>
    <mergeCell ref="A13:M13"/>
    <mergeCell ref="A16:E16"/>
    <mergeCell ref="A2:M2"/>
    <mergeCell ref="A3:M3"/>
    <mergeCell ref="A12:L12"/>
  </mergeCells>
  <phoneticPr fontId="2" type="noConversion"/>
  <pageMargins left="0.75" right="0.75" top="1" bottom="1" header="0.5" footer="0.5"/>
  <pageSetup paperSize="9" scale="83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Юлия</cp:lastModifiedBy>
  <cp:lastPrinted>2023-09-18T13:40:09Z</cp:lastPrinted>
  <dcterms:created xsi:type="dcterms:W3CDTF">2014-01-27T13:34:50Z</dcterms:created>
  <dcterms:modified xsi:type="dcterms:W3CDTF">2026-06-08T08:10:03Z</dcterms:modified>
</cp:coreProperties>
</file>