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АДЕПТ_СМЕТЫ\11. Дмитрий\6. ГБОУ СОШ № 613\2026 г\"/>
    </mc:Choice>
  </mc:AlternateContent>
  <bookViews>
    <workbookView xWindow="240" yWindow="15" windowWidth="16095" windowHeight="9660"/>
  </bookViews>
  <sheets>
    <sheet name="Смета_№1_на разработку проектн" sheetId="1" r:id="rId1"/>
  </sheets>
  <definedNames>
    <definedName name="_xlnm.Print_Titles" localSheetId="0">'Смета_№1_на разработку проектн'!$26:$27</definedName>
    <definedName name="_xlnm.Print_Area" localSheetId="0">'Смета_№1_на разработку проектн'!$A$1:$P$70</definedName>
  </definedNames>
  <calcPr calcId="152511"/>
</workbook>
</file>

<file path=xl/calcChain.xml><?xml version="1.0" encoding="utf-8"?>
<calcChain xmlns="http://schemas.openxmlformats.org/spreadsheetml/2006/main">
  <c r="O45" i="1" l="1"/>
  <c r="O28" i="1"/>
  <c r="O58" i="1" s="1"/>
  <c r="O59" i="1" l="1"/>
  <c r="O60" i="1" s="1"/>
</calcChain>
</file>

<file path=xl/sharedStrings.xml><?xml version="1.0" encoding="utf-8"?>
<sst xmlns="http://schemas.openxmlformats.org/spreadsheetml/2006/main" count="76" uniqueCount="69">
  <si>
    <t>Адепт: Проект v 2026.3.0 © ООО"Адепт"</t>
  </si>
  <si>
    <t>форма 2П, 707/пр
от 16.06.2026г.</t>
  </si>
  <si>
    <t>СОГЛАСОВАНО</t>
  </si>
  <si>
    <t/>
  </si>
  <si>
    <t>УТВЕРЖДЕНО</t>
  </si>
  <si>
    <t>Смета №1</t>
  </si>
  <si>
    <t>на проектные (изыскательские) работы</t>
  </si>
  <si>
    <t>По объекту:</t>
  </si>
  <si>
    <t>ГБОУ школа № 613 Московскогорайона по адресу: СПб, Московский проспект, дом 203, лит. А</t>
  </si>
  <si>
    <t>Наименование предприятия, здания, сооружения, стадии проектирования, этапа, вида проектных или изыскательских работ</t>
  </si>
  <si>
    <t>на разработку проектно-сметной документации на капитальный ремонт ИТП в ГБОУ школы № 613 Московскогорайона по адресу: СПб, Московский проспект, дом 203, лит. А</t>
  </si>
  <si>
    <t>Наименование проектной (изыскательской) организации</t>
  </si>
  <si>
    <t>Наименование организации заказчика</t>
  </si>
  <si>
    <t>Сметный расчет составлен по следующим документам: НЗ №847/пр Строительство, реконструкция сетей инженерно-технического обеспечения и объектов инфраструктуры. 2023 г.</t>
  </si>
  <si>
    <t>Сметный расчет составлен в ценах II кв. 2026 г.</t>
  </si>
  <si>
    <t>№ пп</t>
  </si>
  <si>
    <t>Наименование объекта проектирования или вида проектных работ</t>
  </si>
  <si>
    <t>Наименование, номера глав, таблиц, параграфов и пунктов МНЗ на проектные работы</t>
  </si>
  <si>
    <t>Расчет стоимости</t>
  </si>
  <si>
    <t>Стоимость, руб.</t>
  </si>
  <si>
    <t>1</t>
  </si>
  <si>
    <t xml:space="preserve">ЦТП, ИТП встроенные  (без учета насосов холодной воды). Общая мощность от 1 до 1.5 Гкал/ч включительно. </t>
  </si>
  <si>
    <t>НЗ 11.03_0-3-3.8-1-1-2 НЗ №847/пр Строительство, реконструкция сетей инженерно-технического обеспечения и объектов инфраструктуры. 2023 г. Таблица 3.8. ЦТП, ИТП, п.1
A = 382.5 тыс.руб; B = 250.769 тыс.руб;
Xмин = 1;
Xзад = 0.35533(Гкал/ч);
Количество = 1</t>
  </si>
  <si>
    <t>(A + B * (0.4 * Xмин + 0.6 * (Xмин / 2))) * Количество * Кпон * Ктек * Кст * K1
(382 500 руб. + 250 769 руб. * (0.4 * 1 + 0.6 * (1 / 2))) * 1 * 0.71 * 1.68 * 0.6 * 0.5</t>
  </si>
  <si>
    <t>Коэффициенты</t>
  </si>
  <si>
    <t>Стадия: Рабочая документация Кст = 0.6</t>
  </si>
  <si>
    <t>Ктек = 1.68 инд.2кв.2026г.к 01.01.2021 на пр.раб. Письмо Минстроя России от 08.04.2026 №20212-ИФ/09</t>
  </si>
  <si>
    <t>К'пон = 0.71 К'пон = Xзад / (0.5 * Xмин) понижающий коэффициент, учитывающий разницу в трудоемкости работ по проектируемому объекту и объекту аналогу. (Методика 707/пр п.131(3)) (Ценообразующий)</t>
  </si>
  <si>
    <t>K1 = 0.5 При выполнении проектных работ, в сокращенном против предусмотренных действующими нормативными документами составу разделов и объемов работ, их цена, независимо от способов ее расчета, определяется по ценам на разработку проектной и рабочей документации с применением понижающего коэффициента, размер которого устанавливается исполнителем по согласованию с заказчиком, в соответствии с трудоемкостью работ и относительной стоимостью разработки разделов проектной и рабочей документации МУ 2009 г. Часть 1, п.1.6 (Ценообразующий)</t>
  </si>
  <si>
    <t>Разделы документации (0.5% + 62.6% + 3% + 3% + 10.4% + 2% + 9% + 4.5% + 5%) = 100%</t>
  </si>
  <si>
    <t>1. Пояснительная записка 0.5% = 998.44 руб.</t>
  </si>
  <si>
    <t>2. Сведения об инженерном оборудовании, о сетях инженерно-технического обеспечения, перечень инженерно-технических мероприятий, содержание технологических решений 90% = 179 719.58 руб.</t>
  </si>
  <si>
    <t>2.1. Технологические решения 62.6% [из  90%] = 125 004.95 руб.</t>
  </si>
  <si>
    <t>2.2. Отопление и вентиляция 3% [из  90%] = 5 990.65 руб.</t>
  </si>
  <si>
    <t>2.3. Система водоснабжения и водоотведения 3% [из  90%] = 5 990.65 руб.</t>
  </si>
  <si>
    <t>2.4. Система электроснабжения 10.4% [из  90%] = 20 767.60 руб.</t>
  </si>
  <si>
    <t>2.5. Сети связи 2% [из  90%] = 3 993.77 руб.</t>
  </si>
  <si>
    <t>2.6. Автоматизация 9% [из  90%] = 17 971.96 руб.</t>
  </si>
  <si>
    <t>3. Проект капитального ремонта 4.5% = 8 985.98 руб.</t>
  </si>
  <si>
    <t>4. Смета на строительство 5% = 9 984.42 руб.</t>
  </si>
  <si>
    <t>2</t>
  </si>
  <si>
    <t xml:space="preserve">Узлы учета тепловой энергии автоматизированные. Мощность до 0.5 Гкал/ч включительно. </t>
  </si>
  <si>
    <t>НЗ 11.03_0-3-3.8-2-1 НЗ №847/пр Строительство, реконструкция сетей инженерно-технического обеспечения и объектов инфраструктуры. 2023 г. Таблица 3.8. ЦТП, ИТП, п.2
A = 52.5 тыс.руб; 
Количество = 1 (объект, до 0.5 Гкал/ч)</t>
  </si>
  <si>
    <t>A * Количество * Ктек * Кст
52 500 руб. * 1 * 1.68 * 0.6 * 0.92925</t>
  </si>
  <si>
    <t>Разделы документации (0.5% + 70% + 3% + 5% + 5% + 5% + 4.425%) = 92.925%</t>
  </si>
  <si>
    <t>1. Пояснительная записка 0.5% = 264.60 руб.</t>
  </si>
  <si>
    <t>2. Сведения об инженерном оборудовании, о сетях инженерно-технического обеспечения, перечень инженерно-технических мероприятий, содержание технологических решений 88% = 46 569.60 руб.</t>
  </si>
  <si>
    <t>2.1. Технологические решения 70% [из  88%] = 37 044.00 руб.</t>
  </si>
  <si>
    <t>2.2. Система водоснабжения и водоотведения 3% [из  88%] = 1 587.60 руб.</t>
  </si>
  <si>
    <t>2.3. Система электроснабжения 5% [из  88%] = 2 646.00 руб.</t>
  </si>
  <si>
    <t>2.4. Сети связи 5% [из  88%] = 2 646.00 руб.</t>
  </si>
  <si>
    <t>2.5. Автоматизация 5% [из  88%] = 2 646.00 руб.</t>
  </si>
  <si>
    <t>3. Смета на строительство 4.425% = 2 341.71 руб.</t>
  </si>
  <si>
    <t>3</t>
  </si>
  <si>
    <t>Итого по смете:</t>
  </si>
  <si>
    <t>4</t>
  </si>
  <si>
    <t>НДС</t>
  </si>
  <si>
    <t>22% от п.3</t>
  </si>
  <si>
    <t>5</t>
  </si>
  <si>
    <t>Всего по смете:</t>
  </si>
  <si>
    <t>Сумма от п.3-4</t>
  </si>
  <si>
    <t>Составил:</t>
  </si>
  <si>
    <t>____________________ Д.К. Назаров</t>
  </si>
  <si>
    <t>Проверил:</t>
  </si>
  <si>
    <t>____________________ Н.А. Сава</t>
  </si>
  <si>
    <t>"____"_______________________ 2026 г.</t>
  </si>
  <si>
    <t xml:space="preserve">Начальник ОКР и ТН в сфере социальной политики, культуры и спорта  
СПб ГБУ Служба заказчика администрации Московского района </t>
  </si>
  <si>
    <t xml:space="preserve">Вед.специалист-сметчик  
СПб ГБУ Служба заказчика администрации Московского района </t>
  </si>
  <si>
    <t>"____"________________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</si>
</sst>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name val="Calibri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3" fillId="0" borderId="0" xfId="0" applyFont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4" fontId="2" fillId="0" borderId="2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4" fontId="4" fillId="0" borderId="1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72"/>
  <sheetViews>
    <sheetView tabSelected="1" showRuler="0" view="pageBreakPreview" zoomScaleNormal="100" zoomScaleSheetLayoutView="100" workbookViewId="0">
      <selection activeCell="T10" sqref="T10"/>
    </sheetView>
  </sheetViews>
  <sheetFormatPr defaultRowHeight="15" x14ac:dyDescent="0.25"/>
  <cols>
    <col min="1" max="1" width="4.85546875" style="3" customWidth="1"/>
    <col min="2" max="2" width="5.7109375" style="3" customWidth="1"/>
    <col min="3" max="3" width="6.42578125" style="3" customWidth="1"/>
    <col min="4" max="6" width="5.7109375" style="3" customWidth="1"/>
    <col min="7" max="10" width="7.28515625" style="3" customWidth="1"/>
    <col min="11" max="14" width="6.7109375" style="3" customWidth="1"/>
    <col min="15" max="50" width="8" style="3" customWidth="1"/>
    <col min="51" max="16384" width="9.140625" style="4"/>
  </cols>
  <sheetData>
    <row r="1" spans="1:16" ht="27.2" customHeight="1" x14ac:dyDescent="0.25">
      <c r="A1" s="1" t="s">
        <v>0</v>
      </c>
      <c r="B1" s="1"/>
      <c r="C1" s="1"/>
      <c r="D1" s="1"/>
      <c r="E1" s="2" t="s">
        <v>1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5" customHeight="1" x14ac:dyDescent="0.25"/>
    <row r="3" spans="1:16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2"/>
      <c r="K3" s="2"/>
      <c r="L3" s="2"/>
      <c r="M3" s="2"/>
      <c r="N3" s="2"/>
      <c r="O3" s="2"/>
      <c r="P3" s="2"/>
    </row>
    <row r="4" spans="1:16" ht="15" customHeight="1" x14ac:dyDescent="0.25">
      <c r="A4" s="5" t="s">
        <v>2</v>
      </c>
      <c r="B4" s="5"/>
      <c r="C4" s="5"/>
      <c r="D4" s="5"/>
      <c r="E4" s="5"/>
      <c r="F4" s="5"/>
      <c r="G4" s="5"/>
      <c r="H4" s="5"/>
      <c r="I4" s="5"/>
      <c r="J4" s="2" t="s">
        <v>4</v>
      </c>
      <c r="K4" s="2"/>
      <c r="L4" s="2"/>
      <c r="M4" s="2"/>
      <c r="N4" s="2"/>
      <c r="O4" s="2"/>
      <c r="P4" s="2"/>
    </row>
    <row r="5" spans="1:16" ht="15" customHeight="1" x14ac:dyDescent="0.25">
      <c r="A5" s="25"/>
      <c r="B5" s="25"/>
      <c r="C5" s="25"/>
      <c r="D5" s="25"/>
      <c r="E5" s="25"/>
      <c r="F5" s="6"/>
      <c r="G5" s="6"/>
      <c r="H5" s="6"/>
      <c r="I5" s="6"/>
      <c r="J5" s="6"/>
      <c r="K5" s="6"/>
      <c r="L5" s="25"/>
      <c r="M5" s="25"/>
      <c r="N5" s="25"/>
      <c r="O5" s="25"/>
      <c r="P5" s="25"/>
    </row>
    <row r="6" spans="1:16" ht="15" customHeight="1" x14ac:dyDescent="0.25">
      <c r="A6" s="25"/>
      <c r="B6" s="25"/>
      <c r="C6" s="25"/>
      <c r="D6" s="25"/>
      <c r="E6" s="25"/>
      <c r="F6" s="6"/>
      <c r="G6" s="6"/>
      <c r="H6" s="6"/>
      <c r="I6" s="6"/>
      <c r="J6" s="6"/>
      <c r="K6" s="6"/>
      <c r="L6" s="25"/>
      <c r="M6" s="25"/>
      <c r="N6" s="25"/>
      <c r="O6" s="25"/>
      <c r="P6" s="25"/>
    </row>
    <row r="7" spans="1:16" ht="15" customHeight="1" x14ac:dyDescent="0.25">
      <c r="A7" s="25"/>
      <c r="B7" s="25"/>
      <c r="C7" s="25"/>
      <c r="D7" s="25"/>
      <c r="E7" s="25"/>
      <c r="F7" s="6"/>
      <c r="G7" s="6"/>
      <c r="H7" s="6"/>
      <c r="I7" s="6"/>
      <c r="J7" s="6"/>
      <c r="K7" s="6"/>
      <c r="L7" s="25"/>
      <c r="M7" s="25"/>
      <c r="N7" s="25"/>
      <c r="O7" s="25"/>
      <c r="P7" s="25"/>
    </row>
    <row r="8" spans="1:16" ht="15" customHeight="1" x14ac:dyDescent="0.25">
      <c r="A8" s="25"/>
      <c r="B8" s="25"/>
      <c r="C8" s="25"/>
      <c r="D8" s="25"/>
      <c r="E8" s="25"/>
      <c r="F8" s="6"/>
      <c r="G8" s="6"/>
      <c r="H8" s="6"/>
      <c r="I8" s="6"/>
      <c r="J8" s="6"/>
      <c r="K8" s="6"/>
      <c r="L8" s="25"/>
      <c r="M8" s="25"/>
      <c r="N8" s="25"/>
      <c r="O8" s="25"/>
      <c r="P8" s="25"/>
    </row>
    <row r="9" spans="1:16" ht="15" customHeight="1" x14ac:dyDescent="0.25">
      <c r="A9" s="5" t="s">
        <v>68</v>
      </c>
      <c r="B9" s="5"/>
      <c r="C9" s="5"/>
      <c r="D9" s="5"/>
      <c r="E9" s="5"/>
      <c r="F9" s="6"/>
      <c r="G9" s="6"/>
      <c r="H9" s="6"/>
      <c r="I9" s="6"/>
      <c r="J9" s="6"/>
      <c r="K9" s="6"/>
      <c r="L9" s="5" t="s">
        <v>65</v>
      </c>
      <c r="M9" s="5"/>
      <c r="N9" s="5"/>
      <c r="O9" s="5"/>
      <c r="P9" s="5"/>
    </row>
    <row r="10" spans="1:16" ht="1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2"/>
      <c r="K10" s="2"/>
      <c r="L10" s="2"/>
      <c r="M10" s="2"/>
      <c r="N10" s="2"/>
      <c r="O10" s="2"/>
      <c r="P10" s="2"/>
    </row>
    <row r="11" spans="1:16" ht="15" customHeight="1" x14ac:dyDescent="0.25">
      <c r="A11" s="7" t="s">
        <v>5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1:16" ht="15" customHeight="1" x14ac:dyDescent="0.25">
      <c r="A12" s="8" t="s">
        <v>6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ht="15" customHeight="1" x14ac:dyDescent="0.25"/>
    <row r="14" spans="1:16" ht="18" customHeight="1" x14ac:dyDescent="0.25">
      <c r="A14" s="5" t="s">
        <v>7</v>
      </c>
      <c r="B14" s="5"/>
      <c r="C14" s="5"/>
      <c r="D14" s="5"/>
      <c r="E14" s="5"/>
      <c r="F14" s="9" t="s">
        <v>8</v>
      </c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16" ht="15" customHeight="1" x14ac:dyDescent="0.25"/>
    <row r="16" spans="1:16" ht="54.4" customHeight="1" x14ac:dyDescent="0.25">
      <c r="A16" s="5" t="s">
        <v>9</v>
      </c>
      <c r="B16" s="5"/>
      <c r="C16" s="5"/>
      <c r="D16" s="5"/>
      <c r="E16" s="5"/>
      <c r="F16" s="9" t="s">
        <v>10</v>
      </c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1:16" ht="15" customHeight="1" x14ac:dyDescent="0.25"/>
    <row r="18" spans="1:16" ht="27.2" customHeight="1" x14ac:dyDescent="0.25">
      <c r="A18" s="5" t="s">
        <v>11</v>
      </c>
      <c r="B18" s="5"/>
      <c r="C18" s="5"/>
      <c r="D18" s="5"/>
      <c r="E18" s="5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 ht="15" customHeight="1" x14ac:dyDescent="0.25"/>
    <row r="20" spans="1:16" ht="15" customHeight="1" x14ac:dyDescent="0.25">
      <c r="A20" s="5" t="s">
        <v>12</v>
      </c>
      <c r="B20" s="5"/>
      <c r="C20" s="5"/>
      <c r="D20" s="5"/>
      <c r="E20" s="5"/>
      <c r="F20" s="9" t="s">
        <v>8</v>
      </c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6" ht="15" customHeight="1" x14ac:dyDescent="0.25"/>
    <row r="22" spans="1:16" ht="27.2" customHeight="1" x14ac:dyDescent="0.25">
      <c r="A22" s="5" t="s">
        <v>13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6" ht="15" customHeight="1" x14ac:dyDescent="0.25"/>
    <row r="24" spans="1:16" ht="15" customHeight="1" x14ac:dyDescent="0.25">
      <c r="A24" s="5" t="s">
        <v>14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 ht="15" customHeight="1" x14ac:dyDescent="0.25"/>
    <row r="26" spans="1:16" ht="40.9" customHeight="1" x14ac:dyDescent="0.25">
      <c r="A26" s="10" t="s">
        <v>15</v>
      </c>
      <c r="B26" s="11" t="s">
        <v>16</v>
      </c>
      <c r="C26" s="11"/>
      <c r="D26" s="11"/>
      <c r="E26" s="11"/>
      <c r="F26" s="11"/>
      <c r="G26" s="11" t="s">
        <v>17</v>
      </c>
      <c r="H26" s="11"/>
      <c r="I26" s="11"/>
      <c r="J26" s="11"/>
      <c r="K26" s="11" t="s">
        <v>18</v>
      </c>
      <c r="L26" s="11"/>
      <c r="M26" s="11"/>
      <c r="N26" s="11"/>
      <c r="O26" s="11" t="s">
        <v>19</v>
      </c>
      <c r="P26" s="11"/>
    </row>
    <row r="27" spans="1:16" ht="15" customHeight="1" x14ac:dyDescent="0.25">
      <c r="A27" s="10">
        <v>1</v>
      </c>
      <c r="B27" s="11">
        <v>2</v>
      </c>
      <c r="C27" s="11"/>
      <c r="D27" s="11"/>
      <c r="E27" s="11"/>
      <c r="F27" s="11"/>
      <c r="G27" s="11">
        <v>3</v>
      </c>
      <c r="H27" s="11"/>
      <c r="I27" s="11"/>
      <c r="J27" s="11"/>
      <c r="K27" s="11">
        <v>4</v>
      </c>
      <c r="L27" s="11"/>
      <c r="M27" s="11"/>
      <c r="N27" s="11"/>
      <c r="O27" s="11">
        <v>5</v>
      </c>
      <c r="P27" s="11"/>
    </row>
    <row r="28" spans="1:16" ht="149.65" customHeight="1" x14ac:dyDescent="0.25">
      <c r="A28" s="12" t="s">
        <v>20</v>
      </c>
      <c r="B28" s="13" t="s">
        <v>21</v>
      </c>
      <c r="C28" s="14"/>
      <c r="D28" s="14"/>
      <c r="E28" s="14"/>
      <c r="F28" s="14"/>
      <c r="G28" s="14" t="s">
        <v>22</v>
      </c>
      <c r="H28" s="14"/>
      <c r="I28" s="14"/>
      <c r="J28" s="14"/>
      <c r="K28" s="14" t="s">
        <v>23</v>
      </c>
      <c r="L28" s="14"/>
      <c r="M28" s="14"/>
      <c r="N28" s="14"/>
      <c r="O28" s="15">
        <f>ROUND((382500 + 250769 * (0.4 * 1 + 0.6 * (1 / 2))) * 1 * 0.71 * 1.68 * 0.6 * 0.5, 2)</f>
        <v>199688.43</v>
      </c>
      <c r="P28" s="14"/>
    </row>
    <row r="29" spans="1:16" ht="15" customHeight="1" x14ac:dyDescent="0.25">
      <c r="A29" s="16"/>
      <c r="B29" s="17"/>
      <c r="C29" s="17"/>
      <c r="D29" s="17"/>
      <c r="E29" s="17"/>
      <c r="F29" s="17"/>
      <c r="G29" s="17" t="s">
        <v>24</v>
      </c>
      <c r="H29" s="17"/>
      <c r="I29" s="17"/>
      <c r="J29" s="17"/>
      <c r="K29" s="17"/>
      <c r="L29" s="17"/>
      <c r="M29" s="17"/>
      <c r="N29" s="17"/>
      <c r="O29" s="17"/>
      <c r="P29" s="17"/>
    </row>
    <row r="30" spans="1:16" ht="27.2" customHeight="1" x14ac:dyDescent="0.25">
      <c r="A30" s="18"/>
      <c r="B30" s="19"/>
      <c r="C30" s="19"/>
      <c r="D30" s="19"/>
      <c r="E30" s="19"/>
      <c r="F30" s="19"/>
      <c r="G30" s="19" t="s">
        <v>25</v>
      </c>
      <c r="H30" s="19"/>
      <c r="I30" s="19"/>
      <c r="J30" s="19"/>
      <c r="K30" s="19"/>
      <c r="L30" s="19"/>
      <c r="M30" s="19"/>
      <c r="N30" s="19"/>
      <c r="O30" s="19"/>
      <c r="P30" s="19"/>
    </row>
    <row r="31" spans="1:16" ht="54.4" customHeight="1" x14ac:dyDescent="0.25">
      <c r="A31" s="18"/>
      <c r="B31" s="19"/>
      <c r="C31" s="19"/>
      <c r="D31" s="19"/>
      <c r="E31" s="19"/>
      <c r="F31" s="19"/>
      <c r="G31" s="19" t="s">
        <v>26</v>
      </c>
      <c r="H31" s="19"/>
      <c r="I31" s="19"/>
      <c r="J31" s="19"/>
      <c r="K31" s="19"/>
      <c r="L31" s="19"/>
      <c r="M31" s="19"/>
      <c r="N31" s="19"/>
      <c r="O31" s="19"/>
      <c r="P31" s="19"/>
    </row>
    <row r="32" spans="1:16" ht="95.25" customHeight="1" x14ac:dyDescent="0.25">
      <c r="A32" s="18"/>
      <c r="B32" s="19"/>
      <c r="C32" s="19"/>
      <c r="D32" s="19"/>
      <c r="E32" s="19"/>
      <c r="F32" s="19"/>
      <c r="G32" s="19" t="s">
        <v>27</v>
      </c>
      <c r="H32" s="19"/>
      <c r="I32" s="19"/>
      <c r="J32" s="19"/>
      <c r="K32" s="19"/>
      <c r="L32" s="19"/>
      <c r="M32" s="19"/>
      <c r="N32" s="19"/>
      <c r="O32" s="19"/>
      <c r="P32" s="19"/>
    </row>
    <row r="33" spans="1:16" ht="244.5" customHeight="1" x14ac:dyDescent="0.25">
      <c r="A33" s="18"/>
      <c r="B33" s="19"/>
      <c r="C33" s="19"/>
      <c r="D33" s="19"/>
      <c r="E33" s="19"/>
      <c r="F33" s="19"/>
      <c r="G33" s="19" t="s">
        <v>28</v>
      </c>
      <c r="H33" s="19"/>
      <c r="I33" s="19"/>
      <c r="J33" s="19"/>
      <c r="K33" s="19"/>
      <c r="L33" s="19"/>
      <c r="M33" s="19"/>
      <c r="N33" s="19"/>
      <c r="O33" s="19"/>
      <c r="P33" s="19"/>
    </row>
    <row r="34" spans="1:16" ht="40.9" customHeight="1" x14ac:dyDescent="0.25">
      <c r="A34" s="16"/>
      <c r="B34" s="17"/>
      <c r="C34" s="17"/>
      <c r="D34" s="17"/>
      <c r="E34" s="17"/>
      <c r="F34" s="17"/>
      <c r="G34" s="17" t="s">
        <v>29</v>
      </c>
      <c r="H34" s="17"/>
      <c r="I34" s="17"/>
      <c r="J34" s="17"/>
      <c r="K34" s="17"/>
      <c r="L34" s="17"/>
      <c r="M34" s="17"/>
      <c r="N34" s="17"/>
      <c r="O34" s="17"/>
      <c r="P34" s="17"/>
    </row>
    <row r="35" spans="1:16" ht="27.2" customHeight="1" x14ac:dyDescent="0.25">
      <c r="A35" s="18"/>
      <c r="B35" s="19"/>
      <c r="C35" s="19"/>
      <c r="D35" s="19"/>
      <c r="E35" s="19"/>
      <c r="F35" s="19"/>
      <c r="G35" s="19" t="s">
        <v>30</v>
      </c>
      <c r="H35" s="19"/>
      <c r="I35" s="19"/>
      <c r="J35" s="19"/>
      <c r="K35" s="19"/>
      <c r="L35" s="19"/>
      <c r="M35" s="19"/>
      <c r="N35" s="19"/>
      <c r="O35" s="19"/>
      <c r="P35" s="19"/>
    </row>
    <row r="36" spans="1:16" ht="95.25" customHeight="1" x14ac:dyDescent="0.25">
      <c r="A36" s="18"/>
      <c r="B36" s="19"/>
      <c r="C36" s="19"/>
      <c r="D36" s="19"/>
      <c r="E36" s="19"/>
      <c r="F36" s="19"/>
      <c r="G36" s="19" t="s">
        <v>31</v>
      </c>
      <c r="H36" s="19"/>
      <c r="I36" s="19"/>
      <c r="J36" s="19"/>
      <c r="K36" s="19"/>
      <c r="L36" s="19"/>
      <c r="M36" s="19"/>
      <c r="N36" s="19"/>
      <c r="O36" s="19"/>
      <c r="P36" s="19"/>
    </row>
    <row r="37" spans="1:16" ht="27.2" customHeight="1" x14ac:dyDescent="0.25">
      <c r="A37" s="18"/>
      <c r="B37" s="19"/>
      <c r="C37" s="19"/>
      <c r="D37" s="19"/>
      <c r="E37" s="19"/>
      <c r="F37" s="19"/>
      <c r="G37" s="19" t="s">
        <v>32</v>
      </c>
      <c r="H37" s="19"/>
      <c r="I37" s="19"/>
      <c r="J37" s="19"/>
      <c r="K37" s="19"/>
      <c r="L37" s="19"/>
      <c r="M37" s="19"/>
      <c r="N37" s="19"/>
      <c r="O37" s="19"/>
      <c r="P37" s="19"/>
    </row>
    <row r="38" spans="1:16" ht="27.2" customHeight="1" x14ac:dyDescent="0.25">
      <c r="A38" s="18"/>
      <c r="B38" s="19"/>
      <c r="C38" s="19"/>
      <c r="D38" s="19"/>
      <c r="E38" s="19"/>
      <c r="F38" s="19"/>
      <c r="G38" s="19" t="s">
        <v>33</v>
      </c>
      <c r="H38" s="19"/>
      <c r="I38" s="19"/>
      <c r="J38" s="19"/>
      <c r="K38" s="19"/>
      <c r="L38" s="19"/>
      <c r="M38" s="19"/>
      <c r="N38" s="19"/>
      <c r="O38" s="19"/>
      <c r="P38" s="19"/>
    </row>
    <row r="39" spans="1:16" ht="40.9" customHeight="1" x14ac:dyDescent="0.25">
      <c r="A39" s="18"/>
      <c r="B39" s="19"/>
      <c r="C39" s="19"/>
      <c r="D39" s="19"/>
      <c r="E39" s="19"/>
      <c r="F39" s="19"/>
      <c r="G39" s="19" t="s">
        <v>34</v>
      </c>
      <c r="H39" s="19"/>
      <c r="I39" s="19"/>
      <c r="J39" s="19"/>
      <c r="K39" s="19"/>
      <c r="L39" s="19"/>
      <c r="M39" s="19"/>
      <c r="N39" s="19"/>
      <c r="O39" s="19"/>
      <c r="P39" s="19"/>
    </row>
    <row r="40" spans="1:16" ht="27.2" customHeight="1" x14ac:dyDescent="0.25">
      <c r="A40" s="18"/>
      <c r="B40" s="19"/>
      <c r="C40" s="19"/>
      <c r="D40" s="19"/>
      <c r="E40" s="19"/>
      <c r="F40" s="19"/>
      <c r="G40" s="19" t="s">
        <v>35</v>
      </c>
      <c r="H40" s="19"/>
      <c r="I40" s="19"/>
      <c r="J40" s="19"/>
      <c r="K40" s="19"/>
      <c r="L40" s="19"/>
      <c r="M40" s="19"/>
      <c r="N40" s="19"/>
      <c r="O40" s="19"/>
      <c r="P40" s="19"/>
    </row>
    <row r="41" spans="1:16" ht="27.2" customHeight="1" x14ac:dyDescent="0.25">
      <c r="A41" s="18"/>
      <c r="B41" s="19"/>
      <c r="C41" s="19"/>
      <c r="D41" s="19"/>
      <c r="E41" s="19"/>
      <c r="F41" s="19"/>
      <c r="G41" s="19" t="s">
        <v>36</v>
      </c>
      <c r="H41" s="19"/>
      <c r="I41" s="19"/>
      <c r="J41" s="19"/>
      <c r="K41" s="19"/>
      <c r="L41" s="19"/>
      <c r="M41" s="19"/>
      <c r="N41" s="19"/>
      <c r="O41" s="19"/>
      <c r="P41" s="19"/>
    </row>
    <row r="42" spans="1:16" ht="27.2" customHeight="1" x14ac:dyDescent="0.25">
      <c r="A42" s="18"/>
      <c r="B42" s="19"/>
      <c r="C42" s="19"/>
      <c r="D42" s="19"/>
      <c r="E42" s="19"/>
      <c r="F42" s="19"/>
      <c r="G42" s="19" t="s">
        <v>37</v>
      </c>
      <c r="H42" s="19"/>
      <c r="I42" s="19"/>
      <c r="J42" s="19"/>
      <c r="K42" s="19"/>
      <c r="L42" s="19"/>
      <c r="M42" s="19"/>
      <c r="N42" s="19"/>
      <c r="O42" s="19"/>
      <c r="P42" s="19"/>
    </row>
    <row r="43" spans="1:16" ht="27.2" customHeight="1" x14ac:dyDescent="0.25">
      <c r="A43" s="18"/>
      <c r="B43" s="19"/>
      <c r="C43" s="19"/>
      <c r="D43" s="19"/>
      <c r="E43" s="19"/>
      <c r="F43" s="19"/>
      <c r="G43" s="19" t="s">
        <v>38</v>
      </c>
      <c r="H43" s="19"/>
      <c r="I43" s="19"/>
      <c r="J43" s="19"/>
      <c r="K43" s="19"/>
      <c r="L43" s="19"/>
      <c r="M43" s="19"/>
      <c r="N43" s="19"/>
      <c r="O43" s="19"/>
      <c r="P43" s="19"/>
    </row>
    <row r="44" spans="1:16" ht="27.2" customHeight="1" x14ac:dyDescent="0.25">
      <c r="A44" s="18"/>
      <c r="B44" s="19"/>
      <c r="C44" s="19"/>
      <c r="D44" s="19"/>
      <c r="E44" s="19"/>
      <c r="F44" s="19"/>
      <c r="G44" s="19" t="s">
        <v>39</v>
      </c>
      <c r="H44" s="19"/>
      <c r="I44" s="19"/>
      <c r="J44" s="19"/>
      <c r="K44" s="19"/>
      <c r="L44" s="19"/>
      <c r="M44" s="19"/>
      <c r="N44" s="19"/>
      <c r="O44" s="19"/>
      <c r="P44" s="19"/>
    </row>
    <row r="45" spans="1:16" ht="122.45" customHeight="1" x14ac:dyDescent="0.25">
      <c r="A45" s="12" t="s">
        <v>40</v>
      </c>
      <c r="B45" s="13" t="s">
        <v>41</v>
      </c>
      <c r="C45" s="14"/>
      <c r="D45" s="14"/>
      <c r="E45" s="14"/>
      <c r="F45" s="14"/>
      <c r="G45" s="14" t="s">
        <v>42</v>
      </c>
      <c r="H45" s="14"/>
      <c r="I45" s="14"/>
      <c r="J45" s="14"/>
      <c r="K45" s="14" t="s">
        <v>43</v>
      </c>
      <c r="L45" s="14"/>
      <c r="M45" s="14"/>
      <c r="N45" s="14"/>
      <c r="O45" s="15">
        <f>ROUND(52500 * 1 * 1.68 * 0.6 * 0.92925, 2)</f>
        <v>49175.91</v>
      </c>
      <c r="P45" s="14"/>
    </row>
    <row r="46" spans="1:16" ht="15" customHeight="1" x14ac:dyDescent="0.25">
      <c r="A46" s="16"/>
      <c r="B46" s="17"/>
      <c r="C46" s="17"/>
      <c r="D46" s="17"/>
      <c r="E46" s="17"/>
      <c r="F46" s="17"/>
      <c r="G46" s="17" t="s">
        <v>24</v>
      </c>
      <c r="H46" s="17"/>
      <c r="I46" s="17"/>
      <c r="J46" s="17"/>
      <c r="K46" s="17"/>
      <c r="L46" s="17"/>
      <c r="M46" s="17"/>
      <c r="N46" s="17"/>
      <c r="O46" s="17"/>
      <c r="P46" s="17"/>
    </row>
    <row r="47" spans="1:16" ht="27.2" customHeight="1" x14ac:dyDescent="0.25">
      <c r="A47" s="18"/>
      <c r="B47" s="19"/>
      <c r="C47" s="19"/>
      <c r="D47" s="19"/>
      <c r="E47" s="19"/>
      <c r="F47" s="19"/>
      <c r="G47" s="19" t="s">
        <v>25</v>
      </c>
      <c r="H47" s="19"/>
      <c r="I47" s="19"/>
      <c r="J47" s="19"/>
      <c r="K47" s="19"/>
      <c r="L47" s="19"/>
      <c r="M47" s="19"/>
      <c r="N47" s="19"/>
      <c r="O47" s="19"/>
      <c r="P47" s="19"/>
    </row>
    <row r="48" spans="1:16" ht="54.4" customHeight="1" x14ac:dyDescent="0.25">
      <c r="A48" s="18"/>
      <c r="B48" s="19"/>
      <c r="C48" s="19"/>
      <c r="D48" s="19"/>
      <c r="E48" s="19"/>
      <c r="F48" s="19"/>
      <c r="G48" s="19" t="s">
        <v>26</v>
      </c>
      <c r="H48" s="19"/>
      <c r="I48" s="19"/>
      <c r="J48" s="19"/>
      <c r="K48" s="19"/>
      <c r="L48" s="19"/>
      <c r="M48" s="19"/>
      <c r="N48" s="19"/>
      <c r="O48" s="19"/>
      <c r="P48" s="19"/>
    </row>
    <row r="49" spans="1:16" ht="40.9" customHeight="1" x14ac:dyDescent="0.25">
      <c r="A49" s="16"/>
      <c r="B49" s="17"/>
      <c r="C49" s="17"/>
      <c r="D49" s="17"/>
      <c r="E49" s="17"/>
      <c r="F49" s="17"/>
      <c r="G49" s="17" t="s">
        <v>44</v>
      </c>
      <c r="H49" s="17"/>
      <c r="I49" s="17"/>
      <c r="J49" s="17"/>
      <c r="K49" s="17"/>
      <c r="L49" s="17"/>
      <c r="M49" s="17"/>
      <c r="N49" s="17"/>
      <c r="O49" s="17"/>
      <c r="P49" s="17"/>
    </row>
    <row r="50" spans="1:16" ht="27.2" customHeight="1" x14ac:dyDescent="0.25">
      <c r="A50" s="18"/>
      <c r="B50" s="19"/>
      <c r="C50" s="19"/>
      <c r="D50" s="19"/>
      <c r="E50" s="19"/>
      <c r="F50" s="19"/>
      <c r="G50" s="19" t="s">
        <v>45</v>
      </c>
      <c r="H50" s="19"/>
      <c r="I50" s="19"/>
      <c r="J50" s="19"/>
      <c r="K50" s="19"/>
      <c r="L50" s="19"/>
      <c r="M50" s="19"/>
      <c r="N50" s="19"/>
      <c r="O50" s="19"/>
      <c r="P50" s="19"/>
    </row>
    <row r="51" spans="1:16" ht="95.25" customHeight="1" x14ac:dyDescent="0.25">
      <c r="A51" s="18"/>
      <c r="B51" s="19"/>
      <c r="C51" s="19"/>
      <c r="D51" s="19"/>
      <c r="E51" s="19"/>
      <c r="F51" s="19"/>
      <c r="G51" s="19" t="s">
        <v>46</v>
      </c>
      <c r="H51" s="19"/>
      <c r="I51" s="19"/>
      <c r="J51" s="19"/>
      <c r="K51" s="19"/>
      <c r="L51" s="19"/>
      <c r="M51" s="19"/>
      <c r="N51" s="19"/>
      <c r="O51" s="19"/>
      <c r="P51" s="19"/>
    </row>
    <row r="52" spans="1:16" ht="27.2" customHeight="1" x14ac:dyDescent="0.25">
      <c r="A52" s="18"/>
      <c r="B52" s="19"/>
      <c r="C52" s="19"/>
      <c r="D52" s="19"/>
      <c r="E52" s="19"/>
      <c r="F52" s="19"/>
      <c r="G52" s="19" t="s">
        <v>47</v>
      </c>
      <c r="H52" s="19"/>
      <c r="I52" s="19"/>
      <c r="J52" s="19"/>
      <c r="K52" s="19"/>
      <c r="L52" s="19"/>
      <c r="M52" s="19"/>
      <c r="N52" s="19"/>
      <c r="O52" s="19"/>
      <c r="P52" s="19"/>
    </row>
    <row r="53" spans="1:16" ht="40.9" customHeight="1" x14ac:dyDescent="0.25">
      <c r="A53" s="18"/>
      <c r="B53" s="19"/>
      <c r="C53" s="19"/>
      <c r="D53" s="19"/>
      <c r="E53" s="19"/>
      <c r="F53" s="19"/>
      <c r="G53" s="19" t="s">
        <v>48</v>
      </c>
      <c r="H53" s="19"/>
      <c r="I53" s="19"/>
      <c r="J53" s="19"/>
      <c r="K53" s="19"/>
      <c r="L53" s="19"/>
      <c r="M53" s="19"/>
      <c r="N53" s="19"/>
      <c r="O53" s="19"/>
      <c r="P53" s="19"/>
    </row>
    <row r="54" spans="1:16" ht="27.2" customHeight="1" x14ac:dyDescent="0.25">
      <c r="A54" s="18"/>
      <c r="B54" s="19"/>
      <c r="C54" s="19"/>
      <c r="D54" s="19"/>
      <c r="E54" s="19"/>
      <c r="F54" s="19"/>
      <c r="G54" s="19" t="s">
        <v>49</v>
      </c>
      <c r="H54" s="19"/>
      <c r="I54" s="19"/>
      <c r="J54" s="19"/>
      <c r="K54" s="19"/>
      <c r="L54" s="19"/>
      <c r="M54" s="19"/>
      <c r="N54" s="19"/>
      <c r="O54" s="19"/>
      <c r="P54" s="19"/>
    </row>
    <row r="55" spans="1:16" ht="27.2" customHeight="1" x14ac:dyDescent="0.25">
      <c r="A55" s="18"/>
      <c r="B55" s="19"/>
      <c r="C55" s="19"/>
      <c r="D55" s="19"/>
      <c r="E55" s="19"/>
      <c r="F55" s="19"/>
      <c r="G55" s="19" t="s">
        <v>50</v>
      </c>
      <c r="H55" s="19"/>
      <c r="I55" s="19"/>
      <c r="J55" s="19"/>
      <c r="K55" s="19"/>
      <c r="L55" s="19"/>
      <c r="M55" s="19"/>
      <c r="N55" s="19"/>
      <c r="O55" s="19"/>
      <c r="P55" s="19"/>
    </row>
    <row r="56" spans="1:16" ht="27.2" customHeight="1" x14ac:dyDescent="0.25">
      <c r="A56" s="18"/>
      <c r="B56" s="19"/>
      <c r="C56" s="19"/>
      <c r="D56" s="19"/>
      <c r="E56" s="19"/>
      <c r="F56" s="19"/>
      <c r="G56" s="19" t="s">
        <v>51</v>
      </c>
      <c r="H56" s="19"/>
      <c r="I56" s="19"/>
      <c r="J56" s="19"/>
      <c r="K56" s="19"/>
      <c r="L56" s="19"/>
      <c r="M56" s="19"/>
      <c r="N56" s="19"/>
      <c r="O56" s="19"/>
      <c r="P56" s="19"/>
    </row>
    <row r="57" spans="1:16" ht="27.2" customHeight="1" x14ac:dyDescent="0.25">
      <c r="A57" s="18"/>
      <c r="B57" s="19"/>
      <c r="C57" s="19"/>
      <c r="D57" s="19"/>
      <c r="E57" s="19"/>
      <c r="F57" s="19"/>
      <c r="G57" s="19" t="s">
        <v>52</v>
      </c>
      <c r="H57" s="19"/>
      <c r="I57" s="19"/>
      <c r="J57" s="19"/>
      <c r="K57" s="19"/>
      <c r="L57" s="19"/>
      <c r="M57" s="19"/>
      <c r="N57" s="19"/>
      <c r="O57" s="19"/>
      <c r="P57" s="19"/>
    </row>
    <row r="58" spans="1:16" x14ac:dyDescent="0.25">
      <c r="A58" s="20" t="s">
        <v>53</v>
      </c>
      <c r="B58" s="21" t="s">
        <v>54</v>
      </c>
      <c r="C58" s="21"/>
      <c r="D58" s="21"/>
      <c r="E58" s="21"/>
      <c r="F58" s="21"/>
      <c r="G58" s="21"/>
      <c r="H58" s="21"/>
      <c r="I58" s="21"/>
      <c r="J58" s="21"/>
      <c r="K58" s="21" t="s">
        <v>3</v>
      </c>
      <c r="L58" s="21"/>
      <c r="M58" s="21"/>
      <c r="N58" s="21"/>
      <c r="O58" s="22">
        <f>ROUND(SUM($O$28:$O$45),2)</f>
        <v>248864.34</v>
      </c>
      <c r="P58" s="21"/>
    </row>
    <row r="59" spans="1:16" x14ac:dyDescent="0.25">
      <c r="A59" s="20" t="s">
        <v>55</v>
      </c>
      <c r="B59" s="23" t="s">
        <v>56</v>
      </c>
      <c r="C59" s="23"/>
      <c r="D59" s="23"/>
      <c r="E59" s="23"/>
      <c r="F59" s="23"/>
      <c r="G59" s="23" t="s">
        <v>3</v>
      </c>
      <c r="H59" s="23"/>
      <c r="I59" s="23"/>
      <c r="J59" s="23"/>
      <c r="K59" s="23" t="s">
        <v>57</v>
      </c>
      <c r="L59" s="23"/>
      <c r="M59" s="23"/>
      <c r="N59" s="23"/>
      <c r="O59" s="24">
        <f>ROUND(($O$58) * (22/100),2)</f>
        <v>54750.15</v>
      </c>
      <c r="P59" s="23"/>
    </row>
    <row r="60" spans="1:16" x14ac:dyDescent="0.25">
      <c r="A60" s="20" t="s">
        <v>58</v>
      </c>
      <c r="B60" s="21" t="s">
        <v>59</v>
      </c>
      <c r="C60" s="21"/>
      <c r="D60" s="21"/>
      <c r="E60" s="21"/>
      <c r="F60" s="21"/>
      <c r="G60" s="21"/>
      <c r="H60" s="21"/>
      <c r="I60" s="21"/>
      <c r="J60" s="21"/>
      <c r="K60" s="21" t="s">
        <v>60</v>
      </c>
      <c r="L60" s="21"/>
      <c r="M60" s="21"/>
      <c r="N60" s="21"/>
      <c r="O60" s="22">
        <f>ROUND((SUM($O$58:$O$59)),2)</f>
        <v>303614.49</v>
      </c>
      <c r="P60" s="21"/>
    </row>
    <row r="63" spans="1:16" x14ac:dyDescent="0.25">
      <c r="A63" s="5" t="s">
        <v>61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1:16" ht="27" customHeight="1" x14ac:dyDescent="0.25">
      <c r="A64" s="5" t="s">
        <v>66</v>
      </c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1:16" ht="19.5" customHeight="1" x14ac:dyDescent="0.25">
      <c r="A65" s="5" t="s">
        <v>62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1:16" x14ac:dyDescent="0.25">
      <c r="A66" s="5" t="s">
        <v>3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1:16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1:16" x14ac:dyDescent="0.25">
      <c r="A68" s="5" t="s">
        <v>63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1:16" ht="27.75" customHeight="1" x14ac:dyDescent="0.25">
      <c r="A69" s="5" t="s">
        <v>67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1:16" x14ac:dyDescent="0.25">
      <c r="A70" s="5" t="s">
        <v>64</v>
      </c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1:16" x14ac:dyDescent="0.25">
      <c r="A71" s="5" t="s">
        <v>3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1:16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</sheetData>
  <mergeCells count="180">
    <mergeCell ref="A70:P70"/>
    <mergeCell ref="A71:P71"/>
    <mergeCell ref="A72:P72"/>
    <mergeCell ref="A9:E9"/>
    <mergeCell ref="L9:P9"/>
    <mergeCell ref="A5:E5"/>
    <mergeCell ref="A6:E6"/>
    <mergeCell ref="A7:E7"/>
    <mergeCell ref="A8:E8"/>
    <mergeCell ref="L5:P5"/>
    <mergeCell ref="L6:P6"/>
    <mergeCell ref="L7:P7"/>
    <mergeCell ref="L8:P8"/>
    <mergeCell ref="A63:P63"/>
    <mergeCell ref="A64:P64"/>
    <mergeCell ref="A65:P65"/>
    <mergeCell ref="A66:P66"/>
    <mergeCell ref="A67:P67"/>
    <mergeCell ref="A68:P68"/>
    <mergeCell ref="A69:P69"/>
    <mergeCell ref="B58:F58"/>
    <mergeCell ref="G58:J58"/>
    <mergeCell ref="K58:N58"/>
    <mergeCell ref="O58:P58"/>
    <mergeCell ref="B59:F59"/>
    <mergeCell ref="G59:J59"/>
    <mergeCell ref="K59:N59"/>
    <mergeCell ref="O59:P59"/>
    <mergeCell ref="B60:F60"/>
    <mergeCell ref="G60:J60"/>
    <mergeCell ref="K60:N60"/>
    <mergeCell ref="O60:P60"/>
    <mergeCell ref="B55:F55"/>
    <mergeCell ref="G55:J55"/>
    <mergeCell ref="K55:N55"/>
    <mergeCell ref="O55:P55"/>
    <mergeCell ref="B56:F56"/>
    <mergeCell ref="G56:J56"/>
    <mergeCell ref="K56:N56"/>
    <mergeCell ref="O56:P56"/>
    <mergeCell ref="B57:F57"/>
    <mergeCell ref="G57:J57"/>
    <mergeCell ref="K57:N57"/>
    <mergeCell ref="O57:P57"/>
    <mergeCell ref="B52:F52"/>
    <mergeCell ref="G52:J52"/>
    <mergeCell ref="K52:N52"/>
    <mergeCell ref="O52:P52"/>
    <mergeCell ref="B53:F53"/>
    <mergeCell ref="G53:J53"/>
    <mergeCell ref="K53:N53"/>
    <mergeCell ref="O53:P53"/>
    <mergeCell ref="B54:F54"/>
    <mergeCell ref="G54:J54"/>
    <mergeCell ref="K54:N54"/>
    <mergeCell ref="O54:P54"/>
    <mergeCell ref="B49:F49"/>
    <mergeCell ref="G49:J49"/>
    <mergeCell ref="K49:N49"/>
    <mergeCell ref="O49:P49"/>
    <mergeCell ref="B50:F50"/>
    <mergeCell ref="G50:J50"/>
    <mergeCell ref="K50:N50"/>
    <mergeCell ref="O50:P50"/>
    <mergeCell ref="B51:F51"/>
    <mergeCell ref="G51:J51"/>
    <mergeCell ref="K51:N51"/>
    <mergeCell ref="O51:P51"/>
    <mergeCell ref="B46:F46"/>
    <mergeCell ref="G46:J46"/>
    <mergeCell ref="K46:N46"/>
    <mergeCell ref="O46:P46"/>
    <mergeCell ref="B47:F47"/>
    <mergeCell ref="G47:J47"/>
    <mergeCell ref="K47:N47"/>
    <mergeCell ref="O47:P47"/>
    <mergeCell ref="B48:F48"/>
    <mergeCell ref="G48:J48"/>
    <mergeCell ref="K48:N48"/>
    <mergeCell ref="O48:P48"/>
    <mergeCell ref="B43:F43"/>
    <mergeCell ref="G43:J43"/>
    <mergeCell ref="K43:N43"/>
    <mergeCell ref="O43:P43"/>
    <mergeCell ref="B44:F44"/>
    <mergeCell ref="G44:J44"/>
    <mergeCell ref="K44:N44"/>
    <mergeCell ref="O44:P44"/>
    <mergeCell ref="B45:F45"/>
    <mergeCell ref="G45:J45"/>
    <mergeCell ref="K45:N45"/>
    <mergeCell ref="O45:P45"/>
    <mergeCell ref="B40:F40"/>
    <mergeCell ref="G40:J40"/>
    <mergeCell ref="K40:N40"/>
    <mergeCell ref="O40:P40"/>
    <mergeCell ref="B41:F41"/>
    <mergeCell ref="G41:J41"/>
    <mergeCell ref="K41:N41"/>
    <mergeCell ref="O41:P41"/>
    <mergeCell ref="B42:F42"/>
    <mergeCell ref="G42:J42"/>
    <mergeCell ref="K42:N42"/>
    <mergeCell ref="O42:P42"/>
    <mergeCell ref="B37:F37"/>
    <mergeCell ref="G37:J37"/>
    <mergeCell ref="K37:N37"/>
    <mergeCell ref="O37:P37"/>
    <mergeCell ref="B38:F38"/>
    <mergeCell ref="G38:J38"/>
    <mergeCell ref="K38:N38"/>
    <mergeCell ref="O38:P38"/>
    <mergeCell ref="B39:F39"/>
    <mergeCell ref="G39:J39"/>
    <mergeCell ref="K39:N39"/>
    <mergeCell ref="O39:P39"/>
    <mergeCell ref="B34:F34"/>
    <mergeCell ref="G34:J34"/>
    <mergeCell ref="K34:N34"/>
    <mergeCell ref="O34:P34"/>
    <mergeCell ref="B35:F35"/>
    <mergeCell ref="G35:J35"/>
    <mergeCell ref="K35:N35"/>
    <mergeCell ref="O35:P35"/>
    <mergeCell ref="B36:F36"/>
    <mergeCell ref="G36:J36"/>
    <mergeCell ref="K36:N36"/>
    <mergeCell ref="O36:P36"/>
    <mergeCell ref="B31:F31"/>
    <mergeCell ref="G31:J31"/>
    <mergeCell ref="K31:N31"/>
    <mergeCell ref="O31:P31"/>
    <mergeCell ref="B32:F32"/>
    <mergeCell ref="G32:J32"/>
    <mergeCell ref="K32:N32"/>
    <mergeCell ref="O32:P32"/>
    <mergeCell ref="B33:F33"/>
    <mergeCell ref="G33:J33"/>
    <mergeCell ref="K33:N33"/>
    <mergeCell ref="O33:P33"/>
    <mergeCell ref="B28:F28"/>
    <mergeCell ref="G28:J28"/>
    <mergeCell ref="K28:N28"/>
    <mergeCell ref="O28:P28"/>
    <mergeCell ref="B29:F29"/>
    <mergeCell ref="G29:J29"/>
    <mergeCell ref="K29:N29"/>
    <mergeCell ref="O29:P29"/>
    <mergeCell ref="B30:F30"/>
    <mergeCell ref="G30:J30"/>
    <mergeCell ref="K30:N30"/>
    <mergeCell ref="O30:P30"/>
    <mergeCell ref="A22:P22"/>
    <mergeCell ref="A24:P24"/>
    <mergeCell ref="B26:F26"/>
    <mergeCell ref="B27:F27"/>
    <mergeCell ref="G26:J26"/>
    <mergeCell ref="G27:J27"/>
    <mergeCell ref="K26:N26"/>
    <mergeCell ref="K27:N27"/>
    <mergeCell ref="O26:P26"/>
    <mergeCell ref="O27:P27"/>
    <mergeCell ref="A11:P11"/>
    <mergeCell ref="A12:P12"/>
    <mergeCell ref="A14:E14"/>
    <mergeCell ref="F14:P14"/>
    <mergeCell ref="A16:E16"/>
    <mergeCell ref="F16:P16"/>
    <mergeCell ref="A18:E18"/>
    <mergeCell ref="F18:P18"/>
    <mergeCell ref="A20:E20"/>
    <mergeCell ref="F20:P20"/>
    <mergeCell ref="A10:I10"/>
    <mergeCell ref="J3:P3"/>
    <mergeCell ref="J4:P4"/>
    <mergeCell ref="J10:P10"/>
    <mergeCell ref="A1:D1"/>
    <mergeCell ref="E1:P1"/>
    <mergeCell ref="A3:I3"/>
    <mergeCell ref="A4:I4"/>
  </mergeCells>
  <pageMargins left="0.39370078740157483" right="0.39370078740157483" top="0.74803149606299213" bottom="0.74803149606299213" header="0.31496062992125984" footer="0.31496062992125984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Смета_№1_на разработку проектн</vt:lpstr>
      <vt:lpstr>'Смета_№1_на разработку проектн'!Заголовки_для_печати</vt:lpstr>
      <vt:lpstr>'Смета_№1_на разработку проектн'!Область_печати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User</cp:lastModifiedBy>
  <cp:lastPrinted>2026-06-16T12:30:18Z</cp:lastPrinted>
  <dcterms:created xsi:type="dcterms:W3CDTF">2026-06-16T15:25:47Z</dcterms:created>
  <dcterms:modified xsi:type="dcterms:W3CDTF">2026-06-16T12:44:37Z</dcterms:modified>
</cp:coreProperties>
</file>