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5280"/>
  </bookViews>
  <sheets>
    <sheet name="Лист2" sheetId="2" r:id="rId1"/>
    <sheet name="Лист3" sheetId="3" r:id="rId2"/>
  </sheets>
  <calcPr calcId="152511"/>
</workbook>
</file>

<file path=xl/calcChain.xml><?xml version="1.0" encoding="utf-8"?>
<calcChain xmlns="http://schemas.openxmlformats.org/spreadsheetml/2006/main">
  <c r="I18" i="2" l="1"/>
  <c r="M18" i="2" s="1"/>
  <c r="N18" i="2" s="1"/>
  <c r="I19" i="2"/>
  <c r="M19" i="2" s="1"/>
  <c r="N19" i="2" s="1"/>
  <c r="N21" i="2" s="1"/>
  <c r="I20" i="2" l="1"/>
  <c r="M20" i="2" s="1"/>
  <c r="N20" i="2" l="1"/>
</calcChain>
</file>

<file path=xl/sharedStrings.xml><?xml version="1.0" encoding="utf-8"?>
<sst xmlns="http://schemas.openxmlformats.org/spreadsheetml/2006/main" count="40" uniqueCount="38">
  <si>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</si>
  <si>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</si>
  <si>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</si>
  <si>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</si>
  <si>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</si>
  <si>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</si>
  <si>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</si>
  <si>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</si>
  <si>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</si>
  <si>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</si>
  <si>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</si>
  <si>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</si>
  <si>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</si>
  <si>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</si>
  <si>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</si>
  <si>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</si>
  <si>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</si>
  <si>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            руб.</t>
  </si>
  <si>
    <t>Наименьшая цена за ед. из столбцов             с 6-12              руб.</t>
  </si>
  <si>
    <t xml:space="preserve">Цена за ед., руб. </t>
  </si>
  <si>
    <t xml:space="preserve">________________ </t>
  </si>
  <si>
    <t>Наименование предмета закупки</t>
  </si>
  <si>
    <t>Определение цены контракта проведено на основании метода сопоставимых рыночных цен (анализ рынка),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</si>
  <si>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Расчет составил: контрактный управляющий _________________________Петрова Ю.В.</t>
  </si>
  <si>
    <t>____________И.Н. Орловская</t>
  </si>
  <si>
    <t>«___» ___________ 2026г.</t>
  </si>
  <si>
    <t>«____»___________ 2026 г.</t>
  </si>
  <si>
    <t>шт</t>
  </si>
  <si>
    <t>МФУ лазерное Pantum BM2300W</t>
  </si>
  <si>
    <t>Коммерческое предложение №б/н от 28.04.2026</t>
  </si>
  <si>
    <t>Коммерческое предложение №б/н от 21.05.2026</t>
  </si>
  <si>
    <t>Коммерческое предложение №б/н от 19.05.2026</t>
  </si>
  <si>
    <t>28.05.2026 г.</t>
  </si>
  <si>
    <t>Картридж лазерный PANTUM (TL-C2310H) BP2300/BM2300</t>
  </si>
  <si>
    <t>Заправочный комплект PANTUM (TN-C2310HC) BP2300/BM2300</t>
  </si>
  <si>
    <t xml:space="preserve">   на поставку многофункционального устройства (МФУ) и комплектующих для нужд ГБУ ЦППМСП Пушкинского района Санкт-Петербурга</t>
  </si>
  <si>
    <t>М.И. Володарская</t>
  </si>
  <si>
    <t xml:space="preserve">Директор  ГБУ ЦППМСП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</si>
</sst>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2" fillId="0" borderId="0"/>
  </cellStyleXfs>
  <cellXfs count="51">
    <xf numFmtId="0" fontId="0" fillId="0" borderId="0" xfId="0"/>
    <xf numFmtId="0" fontId="3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5" fillId="0" borderId="0" xfId="0" applyFont="1" applyAlignment="1">
      <alignment horizontal="left" vertical="center" wrapText="1"/>
    </xf>
    <xf numFmtId="0" fontId="10" fillId="0" borderId="0" xfId="0" applyFont="1" applyAlignment="1">
      <alignment wrapText="1"/>
    </xf>
    <xf numFmtId="0" fontId="16" fillId="0" borderId="5" xfId="0" applyFont="1" applyBorder="1" applyAlignment="1">
      <alignment horizontal="center" vertical="top" wrapText="1"/>
    </xf>
    <xf numFmtId="0" fontId="17" fillId="0" borderId="0" xfId="0" applyFont="1"/>
    <xf numFmtId="0" fontId="17" fillId="0" borderId="0" xfId="0" applyFont="1" applyAlignment="1">
      <alignment wrapText="1"/>
    </xf>
    <xf numFmtId="0" fontId="16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" fontId="14" fillId="0" borderId="9" xfId="0" applyNumberFormat="1" applyFont="1" applyBorder="1" applyAlignment="1">
      <alignment horizontal="center" vertical="center" shrinkToFit="1"/>
    </xf>
    <xf numFmtId="0" fontId="15" fillId="0" borderId="10" xfId="0" applyFont="1" applyBorder="1" applyAlignment="1">
      <alignment horizontal="center" vertical="center" shrinkToFit="1"/>
    </xf>
    <xf numFmtId="1" fontId="14" fillId="0" borderId="5" xfId="0" applyNumberFormat="1" applyFont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2" fontId="15" fillId="0" borderId="5" xfId="0" applyNumberFormat="1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8" fillId="2" borderId="5" xfId="0" applyFont="1" applyFill="1" applyBorder="1" applyAlignment="1">
      <alignment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2" fontId="13" fillId="0" borderId="5" xfId="0" applyNumberFormat="1" applyFont="1" applyBorder="1" applyAlignment="1">
      <alignment horizontal="center" vertical="center" wrapText="1"/>
    </xf>
    <xf numFmtId="2" fontId="11" fillId="0" borderId="5" xfId="0" applyNumberFormat="1" applyFont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9" fillId="0" borderId="0" xfId="0" applyFont="1" applyAlignment="1">
      <alignment horizont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5" fillId="0" borderId="0" xfId="0" applyFont="1" applyAlignment="1">
      <alignment horizontal="justify"/>
    </xf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5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22</xdr:row>
      <xdr:rowOff>0</xdr:rowOff>
    </xdr:from>
    <xdr:to>
      <xdr:col>1</xdr:col>
      <xdr:colOff>414529</xdr:colOff>
      <xdr:row>22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4"/>
  <sheetViews>
    <sheetView tabSelected="1" zoomScale="90" zoomScaleNormal="90" workbookViewId="0">
      <selection activeCell="Q22" sqref="Q22"/>
    </sheetView>
  </sheetViews>
  <sheetFormatPr defaultRowHeight="14.5" x14ac:dyDescent="0.35"/>
  <cols>
    <col min="1" max="1" width="4.1796875" customWidth="1"/>
    <col min="2" max="2" width="23.1796875" customWidth="1"/>
    <col min="3" max="3" width="14.1796875" customWidth="1"/>
    <col min="4" max="4" width="6.1796875" customWidth="1"/>
    <col min="5" max="5" width="6.54296875" customWidth="1"/>
    <col min="6" max="6" width="11.81640625" customWidth="1"/>
    <col min="7" max="7" width="12.453125" customWidth="1"/>
    <col min="8" max="8" width="12.26953125" customWidth="1"/>
    <col min="9" max="10" width="8.453125" customWidth="1"/>
    <col min="11" max="11" width="9.81640625" customWidth="1"/>
    <col min="12" max="12" width="10.81640625" customWidth="1"/>
    <col min="13" max="13" width="11.54296875" customWidth="1"/>
    <col min="14" max="14" width="11" customWidth="1"/>
    <col min="15" max="16" width="9.1796875" customWidth="1"/>
    <col min="17" max="17" width="12.453125" customWidth="1"/>
  </cols>
  <sheetData>
    <row r="1" spans="1:17" ht="15.5" x14ac:dyDescent="0.35">
      <c r="B1" s="1"/>
      <c r="I1" s="2"/>
    </row>
    <row r="2" spans="1:17" ht="4.5" customHeight="1" x14ac:dyDescent="0.3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"/>
      <c r="N2" s="7"/>
    </row>
    <row r="3" spans="1:17" x14ac:dyDescent="0.35">
      <c r="A3" s="7"/>
      <c r="B3" s="3" t="s">
        <v>0</v>
      </c>
      <c r="C3" s="4"/>
      <c r="D3" s="4"/>
      <c r="E3" s="7"/>
      <c r="F3" s="7"/>
      <c r="G3" s="7"/>
      <c r="H3" s="7"/>
      <c r="I3" s="3" t="s">
        <v>1</v>
      </c>
      <c r="J3" s="4"/>
      <c r="K3" s="4"/>
      <c r="L3" s="4"/>
      <c r="M3" s="4"/>
      <c r="N3" s="4"/>
      <c r="O3" s="4"/>
      <c r="P3" s="4"/>
      <c r="Q3" s="4"/>
    </row>
    <row r="4" spans="1:17" x14ac:dyDescent="0.35">
      <c r="A4" s="7"/>
      <c r="B4" s="5" t="s">
        <v>2</v>
      </c>
      <c r="C4" s="4"/>
      <c r="D4" s="4"/>
      <c r="E4" s="7"/>
      <c r="F4" s="7"/>
      <c r="G4" s="7"/>
      <c r="H4" s="7"/>
      <c r="I4" s="6" t="s">
        <v>37</v>
      </c>
      <c r="J4" s="4"/>
      <c r="K4" s="4"/>
      <c r="L4" s="4"/>
      <c r="M4" s="4"/>
      <c r="N4" s="4"/>
      <c r="O4" s="4"/>
      <c r="P4" s="4"/>
      <c r="Q4" s="4"/>
    </row>
    <row r="5" spans="1:17" x14ac:dyDescent="0.35">
      <c r="A5" s="7"/>
      <c r="B5" s="5" t="s">
        <v>3</v>
      </c>
      <c r="C5" s="4"/>
      <c r="D5" s="4"/>
      <c r="E5" s="7"/>
      <c r="F5" s="7"/>
      <c r="G5" s="7"/>
      <c r="H5" s="7"/>
      <c r="I5" s="6" t="s">
        <v>13</v>
      </c>
      <c r="J5" s="4"/>
      <c r="K5" s="4"/>
      <c r="L5" s="4"/>
      <c r="M5" s="4"/>
      <c r="N5" s="4"/>
      <c r="O5" s="4"/>
      <c r="P5" s="4"/>
      <c r="Q5" s="4"/>
    </row>
    <row r="6" spans="1:17" x14ac:dyDescent="0.35">
      <c r="A6" s="7"/>
      <c r="B6" s="5" t="s">
        <v>4</v>
      </c>
      <c r="C6" s="4"/>
      <c r="D6" s="4"/>
      <c r="E6" s="7"/>
      <c r="F6" s="7"/>
      <c r="G6" s="7"/>
      <c r="H6" s="7"/>
      <c r="I6" s="6"/>
      <c r="J6" s="4"/>
      <c r="K6" s="4"/>
      <c r="L6" s="4"/>
      <c r="M6" s="4"/>
      <c r="N6" s="4"/>
      <c r="O6" s="4"/>
      <c r="P6" s="4"/>
      <c r="Q6" s="4"/>
    </row>
    <row r="7" spans="1:17" x14ac:dyDescent="0.35">
      <c r="A7" s="7"/>
      <c r="B7" s="5" t="s">
        <v>24</v>
      </c>
      <c r="C7" s="4"/>
      <c r="D7" s="4"/>
      <c r="E7" s="7"/>
      <c r="F7" s="7"/>
      <c r="G7" s="7"/>
      <c r="H7" s="7"/>
      <c r="I7" s="6" t="s">
        <v>20</v>
      </c>
      <c r="J7" s="4"/>
      <c r="K7" s="5" t="s">
        <v>36</v>
      </c>
      <c r="L7" s="4"/>
      <c r="M7" s="4"/>
      <c r="N7" s="4"/>
      <c r="O7" s="4"/>
      <c r="P7" s="4"/>
      <c r="Q7" s="4"/>
    </row>
    <row r="8" spans="1:17" x14ac:dyDescent="0.35">
      <c r="A8" s="7"/>
      <c r="B8" s="5" t="s">
        <v>25</v>
      </c>
      <c r="C8" s="4"/>
      <c r="D8" s="4"/>
      <c r="E8" s="7"/>
      <c r="F8" s="7"/>
      <c r="G8" s="7"/>
      <c r="H8" s="7"/>
      <c r="I8" s="6" t="s">
        <v>26</v>
      </c>
      <c r="J8" s="4"/>
      <c r="K8" s="4"/>
      <c r="L8" s="4"/>
      <c r="M8" s="4"/>
      <c r="N8" s="4"/>
      <c r="O8" s="4"/>
      <c r="P8" s="4"/>
      <c r="Q8" s="4"/>
    </row>
    <row r="9" spans="1:17" x14ac:dyDescent="0.3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4"/>
      <c r="P9" s="4"/>
      <c r="Q9" s="4"/>
    </row>
    <row r="10" spans="1:17" ht="15.5" x14ac:dyDescent="0.35">
      <c r="A10" s="30" t="s">
        <v>8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4"/>
      <c r="P10" s="4"/>
      <c r="Q10" s="4"/>
    </row>
    <row r="11" spans="1:17" ht="15.65" customHeight="1" x14ac:dyDescent="0.35">
      <c r="A11" s="39" t="s">
        <v>35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8"/>
      <c r="P11" s="8"/>
      <c r="Q11" s="8"/>
    </row>
    <row r="12" spans="1:17" x14ac:dyDescent="0.3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17" ht="14.5" customHeight="1" x14ac:dyDescent="0.35">
      <c r="A13" s="31" t="s">
        <v>5</v>
      </c>
      <c r="B13" s="32" t="s">
        <v>21</v>
      </c>
      <c r="C13" s="33" t="s">
        <v>9</v>
      </c>
      <c r="D13" s="33" t="s">
        <v>6</v>
      </c>
      <c r="E13" s="33" t="s">
        <v>7</v>
      </c>
      <c r="F13" s="46" t="s">
        <v>19</v>
      </c>
      <c r="G13" s="47"/>
      <c r="H13" s="47"/>
      <c r="I13" s="36" t="s">
        <v>10</v>
      </c>
      <c r="J13" s="36" t="s">
        <v>11</v>
      </c>
      <c r="K13" s="36" t="s">
        <v>15</v>
      </c>
      <c r="L13" s="36" t="s">
        <v>12</v>
      </c>
      <c r="M13" s="36" t="s">
        <v>18</v>
      </c>
      <c r="N13" s="36" t="s">
        <v>17</v>
      </c>
      <c r="O13" s="4"/>
      <c r="P13" s="4"/>
      <c r="Q13" s="4"/>
    </row>
    <row r="14" spans="1:17" ht="15" customHeight="1" x14ac:dyDescent="0.35">
      <c r="A14" s="31"/>
      <c r="B14" s="32"/>
      <c r="C14" s="34"/>
      <c r="D14" s="34"/>
      <c r="E14" s="34"/>
      <c r="F14" s="48"/>
      <c r="G14" s="49"/>
      <c r="H14" s="49"/>
      <c r="I14" s="37"/>
      <c r="J14" s="37"/>
      <c r="K14" s="37"/>
      <c r="L14" s="37"/>
      <c r="M14" s="37"/>
      <c r="N14" s="37"/>
      <c r="O14" s="4"/>
      <c r="P14" s="4"/>
      <c r="Q14" s="4"/>
    </row>
    <row r="15" spans="1:17" ht="14.5" customHeight="1" x14ac:dyDescent="0.35">
      <c r="A15" s="31"/>
      <c r="B15" s="32"/>
      <c r="C15" s="34"/>
      <c r="D15" s="34"/>
      <c r="E15" s="34"/>
      <c r="F15" s="40" t="s">
        <v>29</v>
      </c>
      <c r="G15" s="40" t="s">
        <v>31</v>
      </c>
      <c r="H15" s="40" t="s">
        <v>30</v>
      </c>
      <c r="I15" s="37"/>
      <c r="J15" s="37"/>
      <c r="K15" s="37"/>
      <c r="L15" s="37"/>
      <c r="M15" s="37"/>
      <c r="N15" s="37"/>
      <c r="O15" s="4"/>
      <c r="P15" s="4"/>
      <c r="Q15" s="4"/>
    </row>
    <row r="16" spans="1:17" ht="41.5" customHeight="1" x14ac:dyDescent="0.35">
      <c r="A16" s="31"/>
      <c r="B16" s="32"/>
      <c r="C16" s="35"/>
      <c r="D16" s="35"/>
      <c r="E16" s="35"/>
      <c r="F16" s="41"/>
      <c r="G16" s="41"/>
      <c r="H16" s="41"/>
      <c r="I16" s="38"/>
      <c r="J16" s="38"/>
      <c r="K16" s="38"/>
      <c r="L16" s="38"/>
      <c r="M16" s="38"/>
      <c r="N16" s="38"/>
      <c r="O16" s="4"/>
      <c r="P16" s="4"/>
      <c r="Q16" s="4"/>
    </row>
    <row r="17" spans="1:15" x14ac:dyDescent="0.35">
      <c r="A17" s="21">
        <v>1</v>
      </c>
      <c r="B17" s="12">
        <v>2</v>
      </c>
      <c r="C17" s="13">
        <v>3</v>
      </c>
      <c r="D17" s="14">
        <v>4</v>
      </c>
      <c r="E17" s="15">
        <v>5</v>
      </c>
      <c r="F17" s="16">
        <v>6</v>
      </c>
      <c r="G17" s="16">
        <v>7</v>
      </c>
      <c r="H17" s="16">
        <v>8</v>
      </c>
      <c r="I17" s="16">
        <v>9</v>
      </c>
      <c r="J17" s="16">
        <v>10</v>
      </c>
      <c r="K17" s="16">
        <v>11</v>
      </c>
      <c r="L17" s="16">
        <v>12</v>
      </c>
      <c r="M17" s="16">
        <v>13</v>
      </c>
      <c r="N17" s="16">
        <v>14</v>
      </c>
    </row>
    <row r="18" spans="1:15" ht="26" x14ac:dyDescent="0.35">
      <c r="A18" s="21">
        <v>1</v>
      </c>
      <c r="B18" s="22" t="s">
        <v>28</v>
      </c>
      <c r="C18" s="28"/>
      <c r="D18" s="23" t="s">
        <v>27</v>
      </c>
      <c r="E18" s="24">
        <v>2</v>
      </c>
      <c r="F18" s="19">
        <v>13424.47</v>
      </c>
      <c r="G18" s="19">
        <v>15200</v>
      </c>
      <c r="H18" s="19">
        <v>18400</v>
      </c>
      <c r="I18" s="19">
        <f t="shared" ref="I18:I19" si="0">F18</f>
        <v>13424.47</v>
      </c>
      <c r="J18" s="18"/>
      <c r="K18" s="18"/>
      <c r="L18" s="27"/>
      <c r="M18" s="19">
        <f t="shared" ref="M18:M19" si="1">I18</f>
        <v>13424.47</v>
      </c>
      <c r="N18" s="19">
        <f t="shared" ref="N18:N19" si="2">E18*M18</f>
        <v>26848.94</v>
      </c>
    </row>
    <row r="19" spans="1:15" ht="39" x14ac:dyDescent="0.35">
      <c r="A19" s="21">
        <v>2</v>
      </c>
      <c r="B19" s="22" t="s">
        <v>33</v>
      </c>
      <c r="C19" s="28"/>
      <c r="D19" s="23" t="s">
        <v>27</v>
      </c>
      <c r="E19" s="24">
        <v>4</v>
      </c>
      <c r="F19" s="19">
        <v>3295.07</v>
      </c>
      <c r="G19" s="19">
        <v>3600</v>
      </c>
      <c r="H19" s="19">
        <v>4300</v>
      </c>
      <c r="I19" s="19">
        <f t="shared" si="0"/>
        <v>3295.07</v>
      </c>
      <c r="J19" s="18"/>
      <c r="K19" s="18"/>
      <c r="L19" s="27"/>
      <c r="M19" s="19">
        <f t="shared" si="1"/>
        <v>3295.07</v>
      </c>
      <c r="N19" s="19">
        <f t="shared" si="2"/>
        <v>13180.28</v>
      </c>
    </row>
    <row r="20" spans="1:15" ht="39" x14ac:dyDescent="0.35">
      <c r="A20" s="9">
        <v>3</v>
      </c>
      <c r="B20" s="22" t="s">
        <v>34</v>
      </c>
      <c r="C20" s="28"/>
      <c r="D20" s="23" t="s">
        <v>27</v>
      </c>
      <c r="E20" s="24">
        <v>1</v>
      </c>
      <c r="F20" s="19">
        <v>898.2</v>
      </c>
      <c r="G20" s="19">
        <v>920</v>
      </c>
      <c r="H20" s="19">
        <v>1050</v>
      </c>
      <c r="I20" s="19">
        <f t="shared" ref="I20" si="3">F20</f>
        <v>898.2</v>
      </c>
      <c r="J20" s="18"/>
      <c r="K20" s="18"/>
      <c r="L20" s="27"/>
      <c r="M20" s="19">
        <f>I20</f>
        <v>898.2</v>
      </c>
      <c r="N20" s="19">
        <f t="shared" ref="N20" si="4">E20*M20</f>
        <v>898.2</v>
      </c>
      <c r="O20" s="5"/>
    </row>
    <row r="21" spans="1:15" x14ac:dyDescent="0.35">
      <c r="A21" s="20"/>
      <c r="B21" s="25" t="s">
        <v>14</v>
      </c>
      <c r="C21" s="26"/>
      <c r="D21" s="26"/>
      <c r="E21" s="17"/>
      <c r="F21" s="19"/>
      <c r="G21" s="19"/>
      <c r="H21" s="19"/>
      <c r="I21" s="27"/>
      <c r="J21" s="27"/>
      <c r="K21" s="27"/>
      <c r="L21" s="27"/>
      <c r="M21" s="27"/>
      <c r="N21" s="27">
        <f>SUM(N18:N20)</f>
        <v>40927.42</v>
      </c>
    </row>
    <row r="22" spans="1:15" ht="53.5" customHeight="1" x14ac:dyDescent="0.35">
      <c r="A22" s="50" t="s">
        <v>22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  <row r="23" spans="1:15" ht="21.75" customHeight="1" x14ac:dyDescent="0.35">
      <c r="A23" s="42" t="s">
        <v>23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</row>
    <row r="24" spans="1:15" x14ac:dyDescent="0.35">
      <c r="A24" s="44" t="s">
        <v>32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</row>
  </sheetData>
  <mergeCells count="21">
    <mergeCell ref="A23:N23"/>
    <mergeCell ref="A24:N24"/>
    <mergeCell ref="L13:L16"/>
    <mergeCell ref="F15:F16"/>
    <mergeCell ref="F13:H14"/>
    <mergeCell ref="A22:N22"/>
    <mergeCell ref="K13:K16"/>
    <mergeCell ref="A2:L2"/>
    <mergeCell ref="A10:N10"/>
    <mergeCell ref="A13:A16"/>
    <mergeCell ref="B13:B16"/>
    <mergeCell ref="C13:C16"/>
    <mergeCell ref="E13:E16"/>
    <mergeCell ref="I13:I16"/>
    <mergeCell ref="J13:J16"/>
    <mergeCell ref="A11:N11"/>
    <mergeCell ref="G15:G16"/>
    <mergeCell ref="H15:H16"/>
    <mergeCell ref="M13:M16"/>
    <mergeCell ref="N13:N16"/>
    <mergeCell ref="D13:D16"/>
  </mergeCells>
  <phoneticPr fontId="18" type="noConversion"/>
  <pageMargins left="0.25" right="0.25" top="0.75" bottom="0.75" header="0.3" footer="0.3"/>
  <pageSetup paperSize="9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4" workbookViewId="0">
      <selection activeCell="E14" sqref="E14"/>
    </sheetView>
  </sheetViews>
  <sheetFormatPr defaultRowHeight="14.5" x14ac:dyDescent="0.35"/>
  <cols>
    <col min="1" max="1" width="79.54296875" customWidth="1"/>
  </cols>
  <sheetData>
    <row r="6" spans="1:1" ht="46.5" x14ac:dyDescent="0.35">
      <c r="A6" s="11" t="s">
        <v>16</v>
      </c>
    </row>
    <row r="7" spans="1:1" ht="15.5" x14ac:dyDescent="0.35">
      <c r="A7" s="10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2026-05-29T06:35:00Z</dcterms:modified>
</cp:coreProperties>
</file>