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/>
  <bookViews>
    <workbookView xWindow="240" yWindow="15" windowWidth="23520" windowHeight="13275" activeTab="1"/>
  </bookViews>
  <sheets>
    <sheet name="НМЦК-п.3.7.1" sheetId="1" r:id="rId1"/>
    <sheet name="Прилож.1 - п.3.7.1" sheetId="2" r:id="rId2"/>
  </sheets>
  <calcPr calcId="124519" iterateDelta="1E-4" fullPrecision="0"/>
</workbook>
</file>

<file path=xl/calcChain.xml><?xml version="1.0" encoding="utf-8"?>
<calcChain xmlns="http://schemas.openxmlformats.org/spreadsheetml/2006/main">
  <c r="H7" i="2"/>
  <c r="K7"/>
  <c r="L7"/>
  <c r="M7" s="1"/>
  <c r="N7"/>
  <c r="H8"/>
  <c r="K8"/>
  <c r="L8"/>
  <c r="M8"/>
  <c r="N8"/>
  <c r="N9" s="1"/>
  <c r="N10" s="1"/>
</calcChain>
</file>

<file path=xl/sharedStrings.xml><?xml version="1.0" encoding="utf-8"?>
<sst xmlns="http://schemas.openxmlformats.org/spreadsheetml/2006/main" count="39" uniqueCount="39">
  <si>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</si>
  <si>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</si>
  <si>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</si>
  <si>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</si>
  <si>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color indexed="8"/>
        <rFont val="Times New Roman"/>
        <family val="1"/>
        <charset val="204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color indexed="8"/>
        <rFont val="Times New Roman"/>
        <family val="1"/>
        <charset val="204"/>
      </rPr>
      <t>(</t>
    </r>
    <r>
      <rPr>
        <sz val="11"/>
        <color indexed="8"/>
        <rFont val="Calibri"/>
      </rPr>
      <t>п.3.7.1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</si>
  <si>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</si>
  <si>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</si>
  <si>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</si>
  <si>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</si>
  <si>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</si>
  <si>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</si>
  <si>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</si>
  <si>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</si>
  <si>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 рынка) , б/н от 09.04.2026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</si>
  <si>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</si>
  <si>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3-х поставщиков (подрядчиков, исполнителей)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</si>
  <si>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</si>
  <si>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</si>
  <si>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</si>
  <si>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</si>
  <si>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</si>
  <si>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</si>
  <si>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</si>
  <si>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</si>
  <si>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</si>
  <si>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</si>
  <si>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</si>
  <si>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</si>
  <si>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</si>
  <si>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</si>
  <si>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</si>
  <si>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</si>
  <si>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</si>
  <si>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</si>
  <si>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13=9*11</t>
  </si>
  <si>
    <t>медаль "За особые успехи в учении " I степени и удостоверение</t>
  </si>
  <si>
    <t>медаль "За особые успехи в учении " II степени и удостоверение</t>
  </si>
  <si>
    <t xml:space="preserve">Начальная (максимальная) цена контракта </t>
  </si>
  <si>
    <t>Зам. директора по АХР            Орлова И.В.         222-97-34</t>
  </si>
</sst>
</file>

<file path=xl/styles.xml><?xml version="1.0" encoding="utf-8"?>
<styleSheet xmlns="http://schemas.openxmlformats.org/spreadsheetml/2006/main">
  <numFmts count="2">
    <numFmt numFmtId="168" formatCode="#,##0.00_р_."/>
    <numFmt numFmtId="169" formatCode="m/d/yyyy"/>
  </numFmts>
  <fonts count="37">
    <font>
      <sz val="11"/>
      <color indexed="8"/>
      <name val="Calibri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0"/>
      <color indexed="60"/>
      <name val="Times New Roman"/>
      <family val="1"/>
      <charset val="204"/>
    </font>
    <font>
      <sz val="11"/>
      <color indexed="6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1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i/>
      <sz val="9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0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65"/>
        <bgColor indexed="64"/>
      </patternFill>
    </fill>
    <fill>
      <patternFill patternType="solid">
        <fgColor indexed="6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3" borderId="0" applyNumberFormat="0" applyBorder="0" applyAlignment="0" applyProtection="0"/>
    <xf numFmtId="0" fontId="1" fillId="7" borderId="0" applyNumberFormat="0" applyBorder="0" applyAlignment="0" applyProtection="0"/>
    <xf numFmtId="0" fontId="1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8" borderId="0" applyNumberFormat="0" applyBorder="0" applyAlignment="0" applyProtection="0"/>
    <xf numFmtId="0" fontId="15" fillId="6" borderId="1" applyNumberFormat="0" applyAlignment="0" applyProtection="0"/>
    <xf numFmtId="0" fontId="16" fillId="19" borderId="2" applyNumberFormat="0" applyAlignment="0" applyProtection="0"/>
    <xf numFmtId="0" fontId="17" fillId="19" borderId="1" applyNumberFormat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2" fillId="20" borderId="7" applyNumberFormat="0" applyAlignment="0" applyProtection="0"/>
    <xf numFmtId="0" fontId="23" fillId="0" borderId="0" applyNumberFormat="0" applyFill="0" applyBorder="0" applyAlignment="0" applyProtection="0"/>
    <xf numFmtId="0" fontId="24" fillId="21" borderId="0" applyNumberFormat="0" applyBorder="0" applyAlignment="0" applyProtection="0"/>
    <xf numFmtId="0" fontId="25" fillId="3" borderId="0" applyNumberFormat="0" applyBorder="0" applyAlignment="0" applyProtection="0"/>
    <xf numFmtId="0" fontId="26" fillId="0" borderId="0" applyNumberFormat="0" applyFill="0" applyBorder="0" applyAlignment="0" applyProtection="0"/>
    <xf numFmtId="0" fontId="1" fillId="22" borderId="8" applyNumberFormat="0" applyFont="0" applyAlignment="0" applyProtection="0"/>
    <xf numFmtId="0" fontId="27" fillId="0" borderId="9" applyNumberFormat="0" applyFill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</cellStyleXfs>
  <cellXfs count="61">
    <xf numFmtId="0" fontId="1" fillId="0" borderId="0" xfId="0" applyFont="1"/>
    <xf numFmtId="9" fontId="1" fillId="0" borderId="0" xfId="0" applyNumberFormat="1" applyFont="1"/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23" borderId="10" xfId="0" applyFont="1" applyFill="1" applyBorder="1" applyAlignment="1">
      <alignment horizontal="left" vertical="center" wrapText="1"/>
    </xf>
    <xf numFmtId="4" fontId="2" fillId="23" borderId="10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7" fillId="0" borderId="10" xfId="0" applyFont="1" applyBorder="1" applyAlignment="1">
      <alignment vertical="center" wrapText="1"/>
    </xf>
    <xf numFmtId="0" fontId="8" fillId="23" borderId="10" xfId="0" applyFont="1" applyFill="1" applyBorder="1" applyAlignment="1">
      <alignment horizontal="center" vertical="center" wrapText="1"/>
    </xf>
    <xf numFmtId="4" fontId="9" fillId="23" borderId="10" xfId="0" applyNumberFormat="1" applyFont="1" applyFill="1" applyBorder="1" applyAlignment="1">
      <alignment horizontal="center" vertical="center" wrapText="1"/>
    </xf>
    <xf numFmtId="4" fontId="7" fillId="0" borderId="10" xfId="0" applyNumberFormat="1" applyFont="1" applyBorder="1" applyAlignment="1">
      <alignment horizontal="center" vertical="center" wrapText="1"/>
    </xf>
    <xf numFmtId="0" fontId="9" fillId="23" borderId="10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right" vertical="center" wrapText="1"/>
    </xf>
    <xf numFmtId="0" fontId="8" fillId="0" borderId="10" xfId="0" applyFont="1" applyBorder="1" applyAlignment="1">
      <alignment horizontal="center" vertical="center" wrapText="1"/>
    </xf>
    <xf numFmtId="4" fontId="9" fillId="0" borderId="10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top" wrapText="1"/>
    </xf>
    <xf numFmtId="10" fontId="9" fillId="0" borderId="10" xfId="0" applyNumberFormat="1" applyFont="1" applyBorder="1" applyAlignment="1">
      <alignment horizontal="center" vertical="center" wrapText="1"/>
    </xf>
    <xf numFmtId="0" fontId="11" fillId="24" borderId="10" xfId="0" applyFont="1" applyFill="1" applyBorder="1" applyAlignment="1">
      <alignment horizontal="center" vertical="center" wrapText="1"/>
    </xf>
    <xf numFmtId="4" fontId="12" fillId="24" borderId="10" xfId="0" applyNumberFormat="1" applyFont="1" applyFill="1" applyBorder="1" applyAlignment="1">
      <alignment horizontal="center" vertical="center" wrapText="1"/>
    </xf>
    <xf numFmtId="4" fontId="13" fillId="24" borderId="10" xfId="0" applyNumberFormat="1" applyFont="1" applyFill="1" applyBorder="1" applyAlignment="1">
      <alignment horizontal="center" vertical="center" wrapText="1"/>
    </xf>
    <xf numFmtId="10" fontId="13" fillId="24" borderId="10" xfId="0" applyNumberFormat="1" applyFont="1" applyFill="1" applyBorder="1" applyAlignment="1">
      <alignment horizontal="center" vertical="center" wrapText="1"/>
    </xf>
    <xf numFmtId="0" fontId="4" fillId="23" borderId="12" xfId="0" applyFont="1" applyFill="1" applyBorder="1" applyAlignment="1">
      <alignment horizontal="center" vertical="center" wrapText="1"/>
    </xf>
    <xf numFmtId="4" fontId="1" fillId="0" borderId="0" xfId="0" applyNumberFormat="1" applyFont="1"/>
    <xf numFmtId="168" fontId="7" fillId="0" borderId="0" xfId="0" applyNumberFormat="1" applyFont="1" applyAlignment="1">
      <alignment vertical="center" wrapText="1"/>
    </xf>
    <xf numFmtId="168" fontId="4" fillId="0" borderId="12" xfId="0" applyNumberFormat="1" applyFont="1" applyBorder="1" applyAlignment="1">
      <alignment horizontal="center" vertical="center" wrapText="1"/>
    </xf>
    <xf numFmtId="168" fontId="8" fillId="0" borderId="10" xfId="0" applyNumberFormat="1" applyFont="1" applyBorder="1" applyAlignment="1">
      <alignment horizontal="center" vertical="center" wrapText="1"/>
    </xf>
    <xf numFmtId="168" fontId="9" fillId="0" borderId="10" xfId="0" applyNumberFormat="1" applyFont="1" applyBorder="1" applyAlignment="1">
      <alignment horizontal="center" vertical="center" wrapText="1"/>
    </xf>
    <xf numFmtId="168" fontId="13" fillId="24" borderId="10" xfId="0" applyNumberFormat="1" applyFont="1" applyFill="1" applyBorder="1" applyAlignment="1">
      <alignment horizontal="center" vertical="center" wrapText="1"/>
    </xf>
    <xf numFmtId="168" fontId="1" fillId="0" borderId="0" xfId="0" applyNumberFormat="1" applyFont="1"/>
    <xf numFmtId="168" fontId="4" fillId="23" borderId="12" xfId="0" applyNumberFormat="1" applyFont="1" applyFill="1" applyBorder="1" applyAlignment="1">
      <alignment horizontal="center" vertical="center" wrapText="1"/>
    </xf>
    <xf numFmtId="168" fontId="4" fillId="23" borderId="13" xfId="0" applyNumberFormat="1" applyFont="1" applyFill="1" applyBorder="1" applyAlignment="1">
      <alignment vertical="center" wrapText="1"/>
    </xf>
    <xf numFmtId="168" fontId="8" fillId="23" borderId="10" xfId="0" applyNumberFormat="1" applyFont="1" applyFill="1" applyBorder="1" applyAlignment="1">
      <alignment horizontal="center" vertical="center" wrapText="1"/>
    </xf>
    <xf numFmtId="168" fontId="9" fillId="23" borderId="10" xfId="0" applyNumberFormat="1" applyFont="1" applyFill="1" applyBorder="1" applyAlignment="1">
      <alignment horizontal="center" vertical="center" wrapText="1"/>
    </xf>
    <xf numFmtId="168" fontId="4" fillId="23" borderId="10" xfId="0" applyNumberFormat="1" applyFont="1" applyFill="1" applyBorder="1" applyAlignment="1">
      <alignment horizontal="center" vertical="center" wrapText="1"/>
    </xf>
    <xf numFmtId="169" fontId="1" fillId="0" borderId="0" xfId="0" applyNumberFormat="1" applyFont="1"/>
    <xf numFmtId="0" fontId="1" fillId="0" borderId="0" xfId="0" applyFont="1" applyAlignment="1">
      <alignment wrapText="1"/>
    </xf>
    <xf numFmtId="0" fontId="30" fillId="23" borderId="1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5" fillId="23" borderId="15" xfId="0" applyFont="1" applyFill="1" applyBorder="1" applyAlignment="1">
      <alignment horizontal="left" vertical="center" wrapText="1"/>
    </xf>
    <xf numFmtId="0" fontId="5" fillId="23" borderId="11" xfId="0" applyFont="1" applyFill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0" fillId="23" borderId="15" xfId="0" applyFont="1" applyFill="1" applyBorder="1" applyAlignment="1">
      <alignment horizontal="center" vertical="center" wrapText="1"/>
    </xf>
    <xf numFmtId="0" fontId="10" fillId="23" borderId="16" xfId="0" applyFont="1" applyFill="1" applyBorder="1" applyAlignment="1">
      <alignment horizontal="center" vertical="center" wrapText="1"/>
    </xf>
    <xf numFmtId="0" fontId="10" fillId="23" borderId="11" xfId="0" applyFont="1" applyFill="1" applyBorder="1" applyAlignment="1">
      <alignment horizontal="center" vertical="center" wrapText="1"/>
    </xf>
    <xf numFmtId="4" fontId="7" fillId="0" borderId="10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23" borderId="12" xfId="0" applyFont="1" applyFill="1" applyBorder="1" applyAlignment="1">
      <alignment horizontal="center" vertical="center" wrapText="1"/>
    </xf>
    <xf numFmtId="0" fontId="4" fillId="23" borderId="17" xfId="0" applyFont="1" applyFill="1" applyBorder="1" applyAlignment="1">
      <alignment horizontal="center" vertical="center" wrapText="1"/>
    </xf>
    <xf numFmtId="0" fontId="4" fillId="23" borderId="18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right" vertical="center" wrapText="1"/>
    </xf>
    <xf numFmtId="0" fontId="10" fillId="0" borderId="16" xfId="0" applyFont="1" applyBorder="1" applyAlignment="1">
      <alignment horizontal="right" vertical="center" wrapText="1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36"/>
    <cellStyle name="Calculation" xfId="27"/>
    <cellStyle name="Check Cell" xfId="33"/>
    <cellStyle name="Explanatory Text" xfId="37"/>
    <cellStyle name="Good" xfId="41"/>
    <cellStyle name="Heading 1" xfId="28"/>
    <cellStyle name="Heading 2" xfId="29"/>
    <cellStyle name="Heading 3" xfId="30"/>
    <cellStyle name="Heading 4" xfId="31"/>
    <cellStyle name="Linked Cell" xfId="39"/>
    <cellStyle name="Neutral" xfId="35"/>
    <cellStyle name="Note" xfId="38"/>
    <cellStyle name="Output" xfId="26"/>
    <cellStyle name="Title" xfId="34"/>
    <cellStyle name="Warning Text" xfId="40"/>
    <cellStyle name="Ввод " xfId="25" builtinId="20" customBuiltin="1"/>
    <cellStyle name="Итог" xfId="32" builtinId="25" customBuiltin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4</xdr:row>
      <xdr:rowOff>352425</xdr:rowOff>
    </xdr:from>
    <xdr:to>
      <xdr:col>7</xdr:col>
      <xdr:colOff>561975</xdr:colOff>
      <xdr:row>4</xdr:row>
      <xdr:rowOff>685800</xdr:rowOff>
    </xdr:to>
    <xdr:pic>
      <xdr:nvPicPr>
        <xdr:cNvPr id="1025" name="Рисунок 1" descr="C:\Temp\KClipboardExport\l41eo45a.gif"/>
        <xdr:cNvPicPr>
          <a:picLocks noRot="1" noChangeAspect="1" noChangeArrowheads="1"/>
        </xdr:cNvPicPr>
      </xdr:nvPicPr>
      <xdr:blipFill>
        <a:blip xmlns:r="http://schemas.openxmlformats.org/officeDocument/2006/relationships" r:embed="rId1"/>
        <a:srcRect l="68179" t="17999" b="23999"/>
        <a:stretch>
          <a:fillRect/>
        </a:stretch>
      </xdr:blipFill>
      <xdr:spPr bwMode="auto">
        <a:xfrm>
          <a:off x="4152900" y="2428875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 fLocksWithSheet="0"/>
  </xdr:twoCellAnchor>
  <xdr:twoCellAnchor editAs="oneCell">
    <xdr:from>
      <xdr:col>13</xdr:col>
      <xdr:colOff>66675</xdr:colOff>
      <xdr:row>4</xdr:row>
      <xdr:rowOff>133350</xdr:rowOff>
    </xdr:from>
    <xdr:to>
      <xdr:col>13</xdr:col>
      <xdr:colOff>1047750</xdr:colOff>
      <xdr:row>4</xdr:row>
      <xdr:rowOff>485775</xdr:rowOff>
    </xdr:to>
    <xdr:pic>
      <xdr:nvPicPr>
        <xdr:cNvPr id="1026" name="Picture 1" descr="C:\Temp\KClipboardExport\7d4qbwfz.gif"/>
        <xdr:cNvPicPr>
          <a:picLocks noRot="1" noChangeAspect="1" noChangeArrowheads="1"/>
        </xdr:cNvPicPr>
      </xdr:nvPicPr>
      <xdr:blipFill>
        <a:blip xmlns:r="http://schemas.openxmlformats.org/officeDocument/2006/relationships" r:embed="rId1"/>
        <a:srcRect t="13640"/>
        <a:stretch>
          <a:fillRect/>
        </a:stretch>
      </xdr:blipFill>
      <xdr:spPr bwMode="auto">
        <a:xfrm>
          <a:off x="8267700" y="2209800"/>
          <a:ext cx="9810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 fLocksWithSheet="0"/>
  </xdr:twoCellAnchor>
  <xdr:twoCellAnchor editAs="oneCell">
    <xdr:from>
      <xdr:col>11</xdr:col>
      <xdr:colOff>28575</xdr:colOff>
      <xdr:row>4</xdr:row>
      <xdr:rowOff>514350</xdr:rowOff>
    </xdr:from>
    <xdr:to>
      <xdr:col>11</xdr:col>
      <xdr:colOff>866775</xdr:colOff>
      <xdr:row>4</xdr:row>
      <xdr:rowOff>942975</xdr:rowOff>
    </xdr:to>
    <xdr:pic>
      <xdr:nvPicPr>
        <xdr:cNvPr id="1027" name="Picture 21" descr="C:\Temp\KClipboardExport\sssqsznq.gif"/>
        <xdr:cNvPicPr>
          <a:picLocks noRot="1"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600825" y="25908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 fLocksWithSheet="0"/>
  </xdr:twoCellAnchor>
  <xdr:twoCellAnchor editAs="oneCell">
    <xdr:from>
      <xdr:col>12</xdr:col>
      <xdr:colOff>66675</xdr:colOff>
      <xdr:row>4</xdr:row>
      <xdr:rowOff>771525</xdr:rowOff>
    </xdr:from>
    <xdr:to>
      <xdr:col>12</xdr:col>
      <xdr:colOff>704850</xdr:colOff>
      <xdr:row>4</xdr:row>
      <xdr:rowOff>1095375</xdr:rowOff>
    </xdr:to>
    <xdr:pic>
      <xdr:nvPicPr>
        <xdr:cNvPr id="1028" name="Picture 19" descr="C:\Temp\KClipboardExport\8c4wnzhy.gif"/>
        <xdr:cNvPicPr>
          <a:picLocks noRot="1"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515225" y="28479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 fLocksWithSheet="0"/>
  </xdr:twoCellAnchor>
  <xdr:twoCellAnchor editAs="oneCell">
    <xdr:from>
      <xdr:col>10</xdr:col>
      <xdr:colOff>219075</xdr:colOff>
      <xdr:row>5</xdr:row>
      <xdr:rowOff>228600</xdr:rowOff>
    </xdr:from>
    <xdr:to>
      <xdr:col>10</xdr:col>
      <xdr:colOff>485775</xdr:colOff>
      <xdr:row>5</xdr:row>
      <xdr:rowOff>428625</xdr:rowOff>
    </xdr:to>
    <xdr:pic>
      <xdr:nvPicPr>
        <xdr:cNvPr id="1029" name="Изображение2" descr="C:\Temp\KClipboardExport\l41eo45a.gif"/>
        <xdr:cNvPicPr>
          <a:picLocks noRot="1" noChangeAspect="1" noChangeArrowheads="1"/>
        </xdr:cNvPicPr>
      </xdr:nvPicPr>
      <xdr:blipFill>
        <a:blip xmlns:r="http://schemas.openxmlformats.org/officeDocument/2006/relationships" r:embed="rId1"/>
        <a:srcRect l="68179" t="17999" b="23999"/>
        <a:stretch>
          <a:fillRect/>
        </a:stretch>
      </xdr:blipFill>
      <xdr:spPr bwMode="auto">
        <a:xfrm>
          <a:off x="6057900" y="3438525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 fLocksWithSheet="0"/>
  </xdr:twoCellAnchor>
  <xdr:twoCellAnchor editAs="oneCell">
    <xdr:from>
      <xdr:col>13</xdr:col>
      <xdr:colOff>47625</xdr:colOff>
      <xdr:row>3</xdr:row>
      <xdr:rowOff>238125</xdr:rowOff>
    </xdr:from>
    <xdr:to>
      <xdr:col>13</xdr:col>
      <xdr:colOff>647700</xdr:colOff>
      <xdr:row>3</xdr:row>
      <xdr:rowOff>571500</xdr:rowOff>
    </xdr:to>
    <xdr:pic>
      <xdr:nvPicPr>
        <xdr:cNvPr id="1030" name="Изображение1" descr="C:\Temp\KClipboardExport\7d4qbwfz.gif"/>
        <xdr:cNvPicPr>
          <a:picLocks noRot="1" noChangeAspect="1" noChangeArrowheads="1"/>
        </xdr:cNvPicPr>
      </xdr:nvPicPr>
      <xdr:blipFill>
        <a:blip xmlns:r="http://schemas.openxmlformats.org/officeDocument/2006/relationships" r:embed="rId1"/>
        <a:srcRect t="13640" r="56839" b="28499"/>
        <a:stretch>
          <a:fillRect/>
        </a:stretch>
      </xdr:blipFill>
      <xdr:spPr bwMode="auto">
        <a:xfrm>
          <a:off x="8248650" y="1514475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 fLocksWithSheet="0"/>
  </xdr:twoCellAnchor>
  <xdr:twoCellAnchor editAs="oneCell">
    <xdr:from>
      <xdr:col>12</xdr:col>
      <xdr:colOff>95250</xdr:colOff>
      <xdr:row>9</xdr:row>
      <xdr:rowOff>9525</xdr:rowOff>
    </xdr:from>
    <xdr:to>
      <xdr:col>12</xdr:col>
      <xdr:colOff>647700</xdr:colOff>
      <xdr:row>9</xdr:row>
      <xdr:rowOff>276225</xdr:rowOff>
    </xdr:to>
    <xdr:pic>
      <xdr:nvPicPr>
        <xdr:cNvPr id="1031" name="Изображение3" descr="C:\Temp\KClipboardExport\7d4qbwfz.gif"/>
        <xdr:cNvPicPr>
          <a:picLocks noRot="1" noChangeAspect="1" noChangeArrowheads="1"/>
        </xdr:cNvPicPr>
      </xdr:nvPicPr>
      <xdr:blipFill>
        <a:blip xmlns:r="http://schemas.openxmlformats.org/officeDocument/2006/relationships" r:embed="rId1"/>
        <a:srcRect t="13640" r="53400" b="32680"/>
        <a:stretch>
          <a:fillRect/>
        </a:stretch>
      </xdr:blipFill>
      <xdr:spPr bwMode="auto">
        <a:xfrm>
          <a:off x="7543800" y="4991100"/>
          <a:ext cx="5524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 fLock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5"/>
  </sheetPr>
  <dimension ref="A1:IV16"/>
  <sheetViews>
    <sheetView workbookViewId="0">
      <selection activeCell="O7" sqref="O7"/>
    </sheetView>
  </sheetViews>
  <sheetFormatPr defaultColWidth="9" defaultRowHeight="15"/>
  <cols>
    <col min="1" max="1" width="36.140625" style="4" customWidth="1"/>
    <col min="2" max="2" width="49" style="3" customWidth="1"/>
    <col min="3" max="256" width="9.140625" style="2" customWidth="1"/>
  </cols>
  <sheetData>
    <row r="1" spans="1:2" ht="25.5" customHeight="1">
      <c r="A1" s="42" t="s">
        <v>0</v>
      </c>
      <c r="B1" s="42"/>
    </row>
    <row r="2" spans="1:2" ht="54.75" customHeight="1">
      <c r="A2" s="42"/>
      <c r="B2" s="42"/>
    </row>
    <row r="3" spans="1:2" ht="15.75">
      <c r="A3" s="43" t="s">
        <v>1</v>
      </c>
      <c r="B3" s="43"/>
    </row>
    <row r="4" spans="1:2" ht="15.75">
      <c r="A4" s="5"/>
      <c r="B4" s="5"/>
    </row>
    <row r="5" spans="1:2" ht="86.25" customHeight="1">
      <c r="A5" s="6" t="s">
        <v>2</v>
      </c>
      <c r="B5" s="6"/>
    </row>
    <row r="6" spans="1:2" ht="242.25" customHeight="1">
      <c r="A6" s="6" t="s">
        <v>3</v>
      </c>
      <c r="B6" s="6" t="s">
        <v>4</v>
      </c>
    </row>
    <row r="7" spans="1:2" ht="91.5" customHeight="1">
      <c r="A7" s="6" t="s">
        <v>5</v>
      </c>
      <c r="B7" s="7" t="s">
        <v>6</v>
      </c>
    </row>
    <row r="8" spans="1:2" ht="29.25" customHeight="1">
      <c r="A8" s="44" t="s">
        <v>7</v>
      </c>
      <c r="B8" s="45"/>
    </row>
    <row r="9" spans="1:2" ht="15.75">
      <c r="A9" s="8"/>
      <c r="B9" s="8"/>
    </row>
    <row r="10" spans="1:2" ht="15.75">
      <c r="A10" s="46" t="s">
        <v>8</v>
      </c>
      <c r="B10" s="46"/>
    </row>
    <row r="11" spans="1:2" ht="15.75">
      <c r="A11" s="8"/>
      <c r="B11" s="8"/>
    </row>
    <row r="12" spans="1:2" ht="15.75">
      <c r="A12" s="9" t="s">
        <v>9</v>
      </c>
      <c r="B12" s="9" t="s">
        <v>10</v>
      </c>
    </row>
    <row r="13" spans="1:2" ht="15.75">
      <c r="A13" s="8"/>
      <c r="B13" s="8"/>
    </row>
    <row r="14" spans="1:2" ht="15.75">
      <c r="A14" s="10" t="s">
        <v>11</v>
      </c>
      <c r="B14" s="8"/>
    </row>
    <row r="15" spans="1:2" ht="15.75">
      <c r="A15" s="11"/>
      <c r="B15" s="8"/>
    </row>
    <row r="16" spans="1:2" ht="29.25" customHeight="1">
      <c r="A16" s="47" t="s">
        <v>12</v>
      </c>
      <c r="B16" s="47"/>
    </row>
  </sheetData>
  <mergeCells count="6">
    <mergeCell ref="A1:B1"/>
    <mergeCell ref="A2:B2"/>
    <mergeCell ref="A3:B3"/>
    <mergeCell ref="A8:B8"/>
    <mergeCell ref="A10:B10"/>
    <mergeCell ref="A16:B16"/>
  </mergeCells>
  <pageMargins left="0.69861111111111107" right="0.69861111111111107" top="0.75" bottom="0.75" header="0.3" footer="0.3"/>
  <pageSetup paperSize="9" orientation="portrait" horizontalDpi="30066" verticalDpi="26478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5"/>
  </sheetPr>
  <dimension ref="A1:Q14"/>
  <sheetViews>
    <sheetView tabSelected="1" topLeftCell="A5" workbookViewId="0">
      <selection activeCell="L17" sqref="L17"/>
    </sheetView>
  </sheetViews>
  <sheetFormatPr defaultColWidth="9" defaultRowHeight="15"/>
  <cols>
    <col min="1" max="1" width="3.5703125" customWidth="1"/>
    <col min="2" max="2" width="24.140625" customWidth="1"/>
    <col min="3" max="4" width="7.7109375" customWidth="1"/>
    <col min="5" max="5" width="7" customWidth="1"/>
    <col min="6" max="6" width="5.28515625" customWidth="1"/>
    <col min="7" max="7" width="5.140625" customWidth="1"/>
    <col min="8" max="8" width="9.7109375" customWidth="1"/>
    <col min="9" max="9" width="8.42578125" customWidth="1"/>
    <col min="10" max="10" width="8.85546875" customWidth="1"/>
    <col min="11" max="11" width="11" style="33" customWidth="1"/>
    <col min="12" max="12" width="13.140625" customWidth="1"/>
    <col min="13" max="13" width="11.28515625" customWidth="1"/>
    <col min="14" max="14" width="16.140625" style="33" customWidth="1"/>
    <col min="16" max="16" width="11" bestFit="1" customWidth="1"/>
    <col min="17" max="17" width="11.140625" bestFit="1" customWidth="1"/>
  </cols>
  <sheetData>
    <row r="1" spans="1:17" ht="26.25" customHeight="1">
      <c r="A1" s="48" t="s">
        <v>13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</row>
    <row r="2" spans="1:17" ht="45" customHeight="1">
      <c r="A2" s="49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P2" s="40"/>
    </row>
    <row r="3" spans="1:17" ht="29.25" customHeight="1">
      <c r="A3" s="49" t="s">
        <v>15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</row>
    <row r="4" spans="1:17" ht="63" customHeight="1">
      <c r="A4" s="54" t="s">
        <v>16</v>
      </c>
      <c r="B4" s="56" t="s">
        <v>17</v>
      </c>
      <c r="C4" s="50" t="s">
        <v>18</v>
      </c>
      <c r="D4" s="51"/>
      <c r="E4" s="51"/>
      <c r="F4" s="51"/>
      <c r="G4" s="51"/>
      <c r="H4" s="52"/>
      <c r="I4" s="56" t="s">
        <v>19</v>
      </c>
      <c r="J4" s="56" t="s">
        <v>20</v>
      </c>
      <c r="K4" s="53" t="s">
        <v>21</v>
      </c>
      <c r="L4" s="53"/>
      <c r="M4" s="53"/>
      <c r="N4" s="34" t="s">
        <v>22</v>
      </c>
    </row>
    <row r="5" spans="1:17" ht="89.25">
      <c r="A5" s="55"/>
      <c r="B5" s="57"/>
      <c r="C5" s="26" t="s">
        <v>23</v>
      </c>
      <c r="D5" s="26" t="s">
        <v>24</v>
      </c>
      <c r="E5" s="26" t="s">
        <v>25</v>
      </c>
      <c r="F5" s="26" t="s">
        <v>26</v>
      </c>
      <c r="G5" s="26" t="s">
        <v>27</v>
      </c>
      <c r="H5" s="12"/>
      <c r="I5" s="58"/>
      <c r="J5" s="58"/>
      <c r="K5" s="29" t="s">
        <v>28</v>
      </c>
      <c r="L5" s="20" t="s">
        <v>29</v>
      </c>
      <c r="M5" s="20" t="s">
        <v>30</v>
      </c>
      <c r="N5" s="35"/>
    </row>
    <row r="6" spans="1:17" ht="54">
      <c r="A6" s="13">
        <v>1</v>
      </c>
      <c r="B6" s="13">
        <v>2</v>
      </c>
      <c r="C6" s="13">
        <v>3</v>
      </c>
      <c r="D6" s="13">
        <v>4</v>
      </c>
      <c r="E6" s="13">
        <v>5</v>
      </c>
      <c r="F6" s="13">
        <v>6</v>
      </c>
      <c r="G6" s="13">
        <v>7</v>
      </c>
      <c r="H6" s="13" t="s">
        <v>31</v>
      </c>
      <c r="I6" s="13">
        <v>9</v>
      </c>
      <c r="J6" s="13" t="s">
        <v>32</v>
      </c>
      <c r="K6" s="30" t="s">
        <v>33</v>
      </c>
      <c r="L6" s="18">
        <v>12</v>
      </c>
      <c r="M6" s="18">
        <v>13</v>
      </c>
      <c r="N6" s="36" t="s">
        <v>34</v>
      </c>
      <c r="P6" s="1"/>
      <c r="Q6" s="1"/>
    </row>
    <row r="7" spans="1:17" ht="43.5" customHeight="1">
      <c r="A7" s="13">
        <v>8</v>
      </c>
      <c r="B7" s="41" t="s">
        <v>35</v>
      </c>
      <c r="C7" s="14">
        <v>1700</v>
      </c>
      <c r="D7" s="14">
        <v>1820</v>
      </c>
      <c r="E7" s="14">
        <v>1720</v>
      </c>
      <c r="F7" s="14"/>
      <c r="G7" s="14"/>
      <c r="H7" s="15">
        <f>C7+D7+E7+F7+G7</f>
        <v>5240</v>
      </c>
      <c r="I7" s="16">
        <v>2</v>
      </c>
      <c r="J7" s="16">
        <v>3</v>
      </c>
      <c r="K7" s="31">
        <f>AVERAGE(C7:G7)</f>
        <v>1746.67</v>
      </c>
      <c r="L7" s="19">
        <f>STDEV(C7:G7)</f>
        <v>64.290000000000006</v>
      </c>
      <c r="M7" s="21">
        <f>L7/K7</f>
        <v>3.6799999999999999E-2</v>
      </c>
      <c r="N7" s="37">
        <f>K7*I7</f>
        <v>3493.34</v>
      </c>
      <c r="P7" s="1"/>
      <c r="Q7" s="1"/>
    </row>
    <row r="8" spans="1:17" ht="36" customHeight="1">
      <c r="A8" s="13">
        <v>9</v>
      </c>
      <c r="B8" s="41" t="s">
        <v>36</v>
      </c>
      <c r="C8" s="14">
        <v>1700</v>
      </c>
      <c r="D8" s="14">
        <v>1820</v>
      </c>
      <c r="E8" s="14">
        <v>1720</v>
      </c>
      <c r="F8" s="14"/>
      <c r="G8" s="14"/>
      <c r="H8" s="15">
        <f>C8+D8+E8+F8+G8</f>
        <v>5240</v>
      </c>
      <c r="I8" s="16">
        <v>1</v>
      </c>
      <c r="J8" s="16">
        <v>3</v>
      </c>
      <c r="K8" s="31">
        <f>AVERAGE(C8:G8)</f>
        <v>1746.67</v>
      </c>
      <c r="L8" s="19">
        <f>STDEV(C8:G8)</f>
        <v>64.290000000000006</v>
      </c>
      <c r="M8" s="21">
        <f>L8/K8</f>
        <v>3.6799999999999999E-2</v>
      </c>
      <c r="N8" s="37">
        <f>K8*I8</f>
        <v>1746.67</v>
      </c>
      <c r="P8" s="1"/>
      <c r="Q8" s="1"/>
    </row>
    <row r="9" spans="1:17" ht="6" customHeight="1">
      <c r="A9" s="22"/>
      <c r="B9" s="22"/>
      <c r="C9" s="22"/>
      <c r="D9" s="22"/>
      <c r="E9" s="22"/>
      <c r="F9" s="22"/>
      <c r="G9" s="22"/>
      <c r="H9" s="23"/>
      <c r="I9" s="22"/>
      <c r="J9" s="22"/>
      <c r="K9" s="32"/>
      <c r="L9" s="24"/>
      <c r="M9" s="25"/>
      <c r="N9" s="32">
        <f>SUM(N7:N8)</f>
        <v>5240.01</v>
      </c>
      <c r="P9" s="27"/>
    </row>
    <row r="10" spans="1:17" ht="25.5" customHeight="1">
      <c r="A10" s="59" t="s">
        <v>37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17"/>
      <c r="N10" s="38">
        <f>SUM(N9)</f>
        <v>5240.01</v>
      </c>
      <c r="P10" s="27"/>
      <c r="Q10" s="27"/>
    </row>
    <row r="11" spans="1:17">
      <c r="A11" s="2"/>
      <c r="B11" s="2"/>
      <c r="C11" t="s">
        <v>38</v>
      </c>
      <c r="K11" s="39">
        <v>46181</v>
      </c>
      <c r="L11" s="2"/>
      <c r="M11" s="2"/>
      <c r="N11" s="28"/>
    </row>
    <row r="12" spans="1:17">
      <c r="K12" s="39"/>
    </row>
    <row r="14" spans="1:17">
      <c r="B14" s="39"/>
    </row>
  </sheetData>
  <mergeCells count="10">
    <mergeCell ref="A10:L10"/>
    <mergeCell ref="A1:N1"/>
    <mergeCell ref="A2:N2"/>
    <mergeCell ref="A3:N3"/>
    <mergeCell ref="C4:H4"/>
    <mergeCell ref="K4:M4"/>
    <mergeCell ref="A4:A5"/>
    <mergeCell ref="B4:B5"/>
    <mergeCell ref="I4:I5"/>
    <mergeCell ref="J4:J5"/>
  </mergeCells>
  <pageMargins left="0.25208333333333333" right="0.25208333333333333" top="0.75208333333333333" bottom="0.75208333333333333" header="0.29930555555555555" footer="0.29930555555555555"/>
  <pageSetup paperSize="9" orientation="landscape" horizontalDpi="30066" verticalDpi="26478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PlanMaker, Rev. 1068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НМЦК-п.3.7.1</vt:lpstr>
      <vt:lpstr>Прилож.1 - п.3.7.1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Пользователь Windows</cp:lastModifiedBy>
  <dcterms:created xsi:type="dcterms:W3CDTF">2026-06-18T13:26:21Z</dcterms:created>
  <dcterms:modified xsi:type="dcterms:W3CDTF">2026-06-18T13:26:21Z</dcterms:modified>
</cp:coreProperties>
</file>