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730" windowHeight="11715"/>
  </bookViews>
  <sheets>
    <sheet name="Расчет цены" sheetId="2" r:id="rId1"/>
    <sheet name="Лист1" sheetId="3" r:id="rId2"/>
  </sheets>
  <calcPr calcId="125725"/>
</workbook>
</file>

<file path=xl/calcChain.xml><?xml version="1.0" encoding="utf-8"?>
<calcChain xmlns="http://schemas.openxmlformats.org/spreadsheetml/2006/main">
  <c r="M6" i="2"/>
  <c r="M7"/>
  <c r="M8"/>
  <c r="M9"/>
  <c r="M10"/>
  <c r="M5"/>
  <c r="I6"/>
  <c r="I7"/>
  <c r="I8"/>
  <c r="J8" s="1"/>
  <c r="I9"/>
  <c r="J9" s="1"/>
  <c r="I10"/>
  <c r="H6"/>
  <c r="H7"/>
  <c r="H8"/>
  <c r="H9"/>
  <c r="H10"/>
  <c r="J7" l="1"/>
  <c r="J10"/>
  <c r="J6"/>
  <c r="I5"/>
  <c r="H5"/>
  <c r="J5" l="1"/>
</calcChain>
</file>

<file path=xl/sharedStrings.xml><?xml version="1.0" encoding="utf-8"?>
<sst xmlns="http://schemas.openxmlformats.org/spreadsheetml/2006/main" count="41" uniqueCount="31">
  <si>
    <t>Заказчик:</t>
  </si>
  <si>
    <t>№</t>
  </si>
  <si>
    <t>Ед. изм</t>
  </si>
  <si>
    <t>Кол-во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</si>
  <si>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</si>
  <si>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</si>
  <si>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</si>
  <si>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рублей</t>
  </si>
  <si>
    <t>В результате проведенного расчета Н(М)Ц контракта составила:</t>
  </si>
  <si>
    <t>Однородность совокупности значений выявленных цен, используемых в расчете Н(М)ЦК</t>
  </si>
  <si>
    <t xml:space="preserve">* При определении Н(М)Ц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
</t>
  </si>
  <si>
    <t>Ценовые предложения, руб./ед.изм.</t>
  </si>
  <si>
    <t>Цена за единицу изм. с округлением (вниз) до сотых долей после запятой (руб.)</t>
  </si>
  <si>
    <t>Н(М)ЦК с учетом округления цены за единицу (руб.)</t>
  </si>
  <si>
    <t>Наименование товара</t>
  </si>
  <si>
    <t>Метод определения НМЦК</t>
  </si>
  <si>
    <t>Анализ рынка</t>
  </si>
  <si>
    <t xml:space="preserve">Заведующий ГБДОУ № 50 </t>
  </si>
  <si>
    <t>наименьшая цена</t>
  </si>
  <si>
    <t>Н.В.Еникеева</t>
  </si>
  <si>
    <t>чел.</t>
  </si>
  <si>
    <t>Ценовое предложение №1, вх. № 31 от 16.04.2026</t>
  </si>
  <si>
    <t>Ценовое предложение №2, вх. № 32 от 16.04.2026</t>
  </si>
  <si>
    <t>Ценовое предложение №3, вх. № 33 от 16.04.2026</t>
  </si>
  <si>
    <t xml:space="preserve">Расчет начальной (максимальной) цены контракта на оказание услуг по проведению медицинского осмотра (предварительного и периодического) сотрудников ГБДОУ детский сад № 60 Кировского района Санкт-Петербурга в 2026 году
</t>
  </si>
  <si>
    <t>Периодический медицинский осмотр с выдачей заключения (женщины до 40 лет)</t>
  </si>
  <si>
    <t>Периодический медицинский осмотр с выдачей заключения (женщины после 40 лет)</t>
  </si>
  <si>
    <t>Периодический медицинский осмотр с выдачей заключения (мужчины после 40 лет)</t>
  </si>
  <si>
    <t>Гигиеническое обучение и аттестация</t>
  </si>
  <si>
    <t>Выдача бланка личной медицинской книжки</t>
  </si>
  <si>
    <t>Периодический медицинский осмотр с выдачей заключения (мужчины до 40 лет)</t>
  </si>
</sst>
</file>

<file path=xl/styles.xml><?xml version="1.0" encoding="utf-8"?>
<styleSheet xmlns="http://schemas.openxmlformats.org/spreadsheetml/2006/main">
  <numFmts count="1">
    <numFmt numFmtId="164" formatCode="0.0000"/>
  </numFmts>
  <fonts count="11"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4" fillId="0" borderId="0" xfId="0" applyFont="1" applyAlignment="1" applyProtection="1">
      <alignment horizontal="left" vertical="top" wrapText="1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4" fillId="0" borderId="0" xfId="0" applyFont="1"/>
    <xf numFmtId="2" fontId="3" fillId="0" borderId="0" xfId="0" applyNumberFormat="1" applyFont="1" applyAlignment="1">
      <alignment vertical="center"/>
    </xf>
    <xf numFmtId="0" fontId="4" fillId="0" borderId="0" xfId="0" applyFont="1" applyAlignment="1" applyProtection="1">
      <alignment wrapText="1"/>
      <protection locked="0"/>
    </xf>
    <xf numFmtId="164" fontId="4" fillId="0" borderId="0" xfId="0" applyNumberFormat="1" applyFont="1" applyFill="1" applyAlignment="1" applyProtection="1">
      <alignment horizontal="center" vertical="center"/>
      <protection locked="0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wrapText="1"/>
    </xf>
    <xf numFmtId="2" fontId="1" fillId="0" borderId="7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2" fontId="2" fillId="0" borderId="1" xfId="0" applyNumberFormat="1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center"/>
    </xf>
    <xf numFmtId="164" fontId="1" fillId="0" borderId="7" xfId="0" applyNumberFormat="1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/>
    </xf>
    <xf numFmtId="2" fontId="2" fillId="0" borderId="7" xfId="0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2" fontId="8" fillId="2" borderId="7" xfId="0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/>
    </xf>
    <xf numFmtId="0" fontId="5" fillId="0" borderId="0" xfId="0" applyFont="1" applyFill="1"/>
    <xf numFmtId="0" fontId="8" fillId="2" borderId="7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wrapText="1"/>
    </xf>
    <xf numFmtId="0" fontId="3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3" fillId="0" borderId="0" xfId="0" applyFont="1" applyBorder="1" applyAlignment="1">
      <alignment horizontal="left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left" wrapText="1"/>
    </xf>
    <xf numFmtId="0" fontId="9" fillId="3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2505" name="Picture 1">
          <a:extLst>
            <a:ext uri="{FF2B5EF4-FFF2-40B4-BE49-F238E27FC236}">
              <a16:creationId xmlns:a16="http://schemas.microsoft.com/office/drawing/2014/main" xmlns="" id="{00000000-0008-0000-0000-0000C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10375" y="2114550"/>
          <a:ext cx="933450" cy="3524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2506" name="Picture 2">
          <a:extLst>
            <a:ext uri="{FF2B5EF4-FFF2-40B4-BE49-F238E27FC236}">
              <a16:creationId xmlns:a16="http://schemas.microsoft.com/office/drawing/2014/main" xmlns="" id="{00000000-0008-0000-0000-0000C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81675" y="2085975"/>
          <a:ext cx="1000125" cy="4381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7"/>
  <sheetViews>
    <sheetView tabSelected="1" workbookViewId="0">
      <selection activeCell="K10" sqref="K10"/>
    </sheetView>
  </sheetViews>
  <sheetFormatPr defaultColWidth="9.140625" defaultRowHeight="12.75"/>
  <cols>
    <col min="1" max="1" width="3.140625" style="1" customWidth="1"/>
    <col min="2" max="2" width="19.85546875" style="1" customWidth="1"/>
    <col min="3" max="3" width="5.85546875" style="1" customWidth="1"/>
    <col min="4" max="4" width="6.85546875" style="1" customWidth="1"/>
    <col min="5" max="7" width="11.7109375" style="1" customWidth="1"/>
    <col min="8" max="8" width="13" style="1" customWidth="1"/>
    <col min="9" max="9" width="13.28515625" style="1" customWidth="1"/>
    <col min="10" max="10" width="12.85546875" style="1" customWidth="1"/>
    <col min="11" max="11" width="11.5703125" style="1" customWidth="1"/>
    <col min="12" max="12" width="9.140625" style="1"/>
    <col min="13" max="13" width="12.5703125" style="1" customWidth="1"/>
    <col min="14" max="14" width="9.5703125" style="1" customWidth="1"/>
    <col min="15" max="17" width="9.140625" style="1"/>
    <col min="18" max="18" width="21.5703125" style="1" customWidth="1"/>
    <col min="19" max="19" width="11.7109375" style="1" customWidth="1"/>
    <col min="20" max="16384" width="9.140625" style="1"/>
  </cols>
  <sheetData>
    <row r="1" spans="1:28" ht="16.5" customHeight="1">
      <c r="L1" s="30"/>
      <c r="M1" s="30"/>
      <c r="N1" s="9"/>
    </row>
    <row r="2" spans="1:28" ht="51" customHeight="1">
      <c r="A2" s="31" t="s">
        <v>24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12"/>
    </row>
    <row r="3" spans="1:28" ht="39" customHeight="1">
      <c r="A3" s="32" t="s">
        <v>1</v>
      </c>
      <c r="B3" s="33" t="s">
        <v>14</v>
      </c>
      <c r="C3" s="32" t="s">
        <v>2</v>
      </c>
      <c r="D3" s="32" t="s">
        <v>3</v>
      </c>
      <c r="E3" s="35" t="s">
        <v>11</v>
      </c>
      <c r="F3" s="36"/>
      <c r="G3" s="36"/>
      <c r="H3" s="34" t="s">
        <v>9</v>
      </c>
      <c r="I3" s="34"/>
      <c r="J3" s="34"/>
      <c r="K3" s="14"/>
      <c r="L3" s="41"/>
      <c r="M3" s="42"/>
      <c r="N3" s="37" t="s">
        <v>15</v>
      </c>
    </row>
    <row r="4" spans="1:28" ht="116.25" customHeight="1">
      <c r="A4" s="32"/>
      <c r="B4" s="33"/>
      <c r="C4" s="33"/>
      <c r="D4" s="33"/>
      <c r="E4" s="13" t="s">
        <v>21</v>
      </c>
      <c r="F4" s="13" t="s">
        <v>22</v>
      </c>
      <c r="G4" s="13" t="s">
        <v>23</v>
      </c>
      <c r="H4" s="16" t="s">
        <v>4</v>
      </c>
      <c r="I4" s="16" t="s">
        <v>5</v>
      </c>
      <c r="J4" s="17" t="s">
        <v>6</v>
      </c>
      <c r="K4" s="17" t="s">
        <v>18</v>
      </c>
      <c r="L4" s="16" t="s">
        <v>12</v>
      </c>
      <c r="M4" s="18" t="s">
        <v>13</v>
      </c>
      <c r="N4" s="38"/>
    </row>
    <row r="5" spans="1:28" ht="51.75" customHeight="1">
      <c r="A5" s="8">
        <v>1</v>
      </c>
      <c r="B5" s="23" t="s">
        <v>25</v>
      </c>
      <c r="C5" s="15" t="s">
        <v>20</v>
      </c>
      <c r="D5" s="23">
        <v>13</v>
      </c>
      <c r="E5" s="46">
        <v>2550</v>
      </c>
      <c r="F5" s="29">
        <v>4180</v>
      </c>
      <c r="G5" s="26">
        <v>3100</v>
      </c>
      <c r="H5" s="20">
        <f t="shared" ref="H5:H10" si="0">(E5+F5+G5)/3</f>
        <v>3276.6666666666665</v>
      </c>
      <c r="I5" s="21">
        <f>STDEVA(E5:G5)</f>
        <v>829.23659671612052</v>
      </c>
      <c r="J5" s="21">
        <f t="shared" ref="J5:J10" si="1">I5/H5*100</f>
        <v>25.307322381977233</v>
      </c>
      <c r="K5" s="24">
        <v>2550</v>
      </c>
      <c r="L5" s="10">
        <v>200</v>
      </c>
      <c r="M5" s="22">
        <f>D5*K5</f>
        <v>33150</v>
      </c>
      <c r="N5" s="10" t="s">
        <v>16</v>
      </c>
      <c r="P5" s="2"/>
      <c r="Q5" s="2"/>
      <c r="R5" s="2"/>
      <c r="S5" s="4"/>
      <c r="T5" s="6"/>
      <c r="U5" s="7"/>
      <c r="V5" s="7"/>
      <c r="W5" s="3"/>
      <c r="X5" s="3"/>
      <c r="Y5" s="3"/>
      <c r="Z5" s="3"/>
      <c r="AA5" s="3"/>
      <c r="AB5" s="3"/>
    </row>
    <row r="6" spans="1:28" ht="51.75" customHeight="1">
      <c r="A6" s="8">
        <v>2</v>
      </c>
      <c r="B6" s="23" t="s">
        <v>26</v>
      </c>
      <c r="C6" s="15" t="s">
        <v>20</v>
      </c>
      <c r="D6" s="23">
        <v>27</v>
      </c>
      <c r="E6" s="46">
        <v>2750</v>
      </c>
      <c r="F6" s="29">
        <v>4330</v>
      </c>
      <c r="G6" s="26">
        <v>3400</v>
      </c>
      <c r="H6" s="20">
        <f t="shared" si="0"/>
        <v>3493.3333333333335</v>
      </c>
      <c r="I6" s="21">
        <f t="shared" ref="I6:I10" si="2">STDEVA(E6:G6)</f>
        <v>794.12425560067868</v>
      </c>
      <c r="J6" s="21">
        <f t="shared" si="1"/>
        <v>22.732564568721717</v>
      </c>
      <c r="K6" s="24">
        <v>2750</v>
      </c>
      <c r="L6" s="10">
        <v>233</v>
      </c>
      <c r="M6" s="22">
        <f t="shared" ref="M6:M10" si="3">D6*K6</f>
        <v>74250</v>
      </c>
      <c r="N6" s="10" t="s">
        <v>16</v>
      </c>
      <c r="P6" s="2"/>
      <c r="Q6" s="2"/>
      <c r="R6" s="2"/>
      <c r="S6" s="4"/>
      <c r="T6" s="6"/>
      <c r="U6" s="7"/>
      <c r="V6" s="7"/>
      <c r="W6" s="3"/>
      <c r="X6" s="3"/>
      <c r="Y6" s="3"/>
      <c r="Z6" s="3"/>
      <c r="AA6" s="3"/>
      <c r="AB6" s="3"/>
    </row>
    <row r="7" spans="1:28" ht="51.75" customHeight="1">
      <c r="A7" s="8">
        <v>3</v>
      </c>
      <c r="B7" s="23" t="s">
        <v>30</v>
      </c>
      <c r="C7" s="15" t="s">
        <v>20</v>
      </c>
      <c r="D7" s="23">
        <v>0</v>
      </c>
      <c r="E7" s="46">
        <v>2050</v>
      </c>
      <c r="F7" s="29">
        <v>3600</v>
      </c>
      <c r="G7" s="26">
        <v>2345</v>
      </c>
      <c r="H7" s="20">
        <f t="shared" si="0"/>
        <v>2665</v>
      </c>
      <c r="I7" s="21">
        <f t="shared" si="2"/>
        <v>823.05832114133932</v>
      </c>
      <c r="J7" s="21">
        <f t="shared" si="1"/>
        <v>30.883989536260387</v>
      </c>
      <c r="K7" s="24">
        <v>2050</v>
      </c>
      <c r="L7" s="10">
        <v>133</v>
      </c>
      <c r="M7" s="22">
        <f t="shared" si="3"/>
        <v>0</v>
      </c>
      <c r="N7" s="10" t="s">
        <v>16</v>
      </c>
      <c r="P7" s="2"/>
      <c r="Q7" s="2"/>
      <c r="R7" s="2"/>
      <c r="S7" s="4"/>
      <c r="T7" s="6"/>
      <c r="U7" s="7"/>
      <c r="V7" s="7"/>
      <c r="W7" s="3"/>
      <c r="X7" s="3"/>
      <c r="Y7" s="3"/>
      <c r="Z7" s="3"/>
      <c r="AA7" s="3"/>
      <c r="AB7" s="3"/>
    </row>
    <row r="8" spans="1:28" ht="51.75" customHeight="1">
      <c r="A8" s="8">
        <v>4</v>
      </c>
      <c r="B8" s="23" t="s">
        <v>27</v>
      </c>
      <c r="C8" s="15" t="s">
        <v>20</v>
      </c>
      <c r="D8" s="23">
        <v>1</v>
      </c>
      <c r="E8" s="46">
        <v>2250</v>
      </c>
      <c r="F8" s="29">
        <v>2650</v>
      </c>
      <c r="G8" s="26">
        <v>2345</v>
      </c>
      <c r="H8" s="20">
        <f t="shared" si="0"/>
        <v>2415</v>
      </c>
      <c r="I8" s="21">
        <f t="shared" si="2"/>
        <v>208.98564544006365</v>
      </c>
      <c r="J8" s="21">
        <f t="shared" si="1"/>
        <v>8.6536499147024291</v>
      </c>
      <c r="K8" s="24">
        <v>2250</v>
      </c>
      <c r="L8" s="10">
        <v>200</v>
      </c>
      <c r="M8" s="22">
        <f t="shared" si="3"/>
        <v>2250</v>
      </c>
      <c r="N8" s="10" t="s">
        <v>16</v>
      </c>
      <c r="P8" s="2"/>
      <c r="Q8" s="2"/>
      <c r="R8" s="2"/>
      <c r="S8" s="4"/>
      <c r="T8" s="6"/>
      <c r="U8" s="7"/>
      <c r="V8" s="7"/>
      <c r="W8" s="3"/>
      <c r="X8" s="3"/>
      <c r="Y8" s="3"/>
      <c r="Z8" s="3"/>
      <c r="AA8" s="3"/>
      <c r="AB8" s="3"/>
    </row>
    <row r="9" spans="1:28" ht="51.75" customHeight="1">
      <c r="A9" s="8">
        <v>5</v>
      </c>
      <c r="B9" s="23" t="s">
        <v>28</v>
      </c>
      <c r="C9" s="15" t="s">
        <v>20</v>
      </c>
      <c r="D9" s="23">
        <v>24</v>
      </c>
      <c r="E9" s="25">
        <v>750</v>
      </c>
      <c r="F9" s="29">
        <v>1000</v>
      </c>
      <c r="G9" s="47">
        <v>500</v>
      </c>
      <c r="H9" s="20">
        <f t="shared" si="0"/>
        <v>750</v>
      </c>
      <c r="I9" s="21">
        <f t="shared" si="2"/>
        <v>250</v>
      </c>
      <c r="J9" s="21">
        <f t="shared" si="1"/>
        <v>33.333333333333329</v>
      </c>
      <c r="K9" s="24">
        <v>500</v>
      </c>
      <c r="L9" s="10">
        <v>186.66</v>
      </c>
      <c r="M9" s="22">
        <f t="shared" si="3"/>
        <v>12000</v>
      </c>
      <c r="N9" s="10" t="s">
        <v>16</v>
      </c>
      <c r="P9" s="2"/>
      <c r="Q9" s="2"/>
      <c r="R9" s="2"/>
      <c r="S9" s="4"/>
      <c r="T9" s="6"/>
      <c r="U9" s="7"/>
      <c r="V9" s="7"/>
      <c r="W9" s="3"/>
      <c r="X9" s="3"/>
      <c r="Y9" s="3"/>
      <c r="Z9" s="3"/>
      <c r="AA9" s="3"/>
      <c r="AB9" s="3"/>
    </row>
    <row r="10" spans="1:28" ht="51.75" customHeight="1">
      <c r="A10" s="8">
        <v>6</v>
      </c>
      <c r="B10" s="23" t="s">
        <v>29</v>
      </c>
      <c r="C10" s="15" t="s">
        <v>20</v>
      </c>
      <c r="D10" s="23">
        <v>10</v>
      </c>
      <c r="E10" s="25">
        <v>950</v>
      </c>
      <c r="F10" s="29">
        <v>600</v>
      </c>
      <c r="G10" s="47">
        <v>500</v>
      </c>
      <c r="H10" s="20">
        <f t="shared" si="0"/>
        <v>683.33333333333337</v>
      </c>
      <c r="I10" s="21">
        <f t="shared" si="2"/>
        <v>236.29078131263051</v>
      </c>
      <c r="J10" s="21">
        <f t="shared" si="1"/>
        <v>34.579138728677634</v>
      </c>
      <c r="K10" s="24">
        <v>500</v>
      </c>
      <c r="L10" s="10">
        <v>150</v>
      </c>
      <c r="M10" s="22">
        <f t="shared" si="3"/>
        <v>5000</v>
      </c>
      <c r="N10" s="10" t="s">
        <v>16</v>
      </c>
      <c r="P10" s="2"/>
      <c r="Q10" s="2"/>
      <c r="R10" s="2"/>
      <c r="S10" s="4"/>
      <c r="T10" s="6"/>
      <c r="U10" s="7"/>
      <c r="V10" s="7"/>
      <c r="W10" s="3"/>
      <c r="X10" s="3"/>
      <c r="Y10" s="3"/>
      <c r="Z10" s="3"/>
      <c r="AA10" s="3"/>
      <c r="AB10" s="3"/>
    </row>
    <row r="11" spans="1:28" s="3" customFormat="1" ht="23.45" customHeight="1">
      <c r="A11" s="43" t="s">
        <v>8</v>
      </c>
      <c r="B11" s="44"/>
      <c r="C11" s="44"/>
      <c r="D11" s="44"/>
      <c r="E11" s="44"/>
      <c r="F11" s="44"/>
      <c r="G11" s="44"/>
      <c r="H11" s="5">
        <v>126650</v>
      </c>
      <c r="I11" s="19" t="s">
        <v>7</v>
      </c>
      <c r="J11" s="19"/>
      <c r="K11" s="19"/>
      <c r="L11" s="19"/>
      <c r="M11" s="5"/>
    </row>
    <row r="12" spans="1:28" ht="79.900000000000006" customHeight="1">
      <c r="A12" s="45" t="s">
        <v>10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</row>
    <row r="13" spans="1:28" s="3" customFormat="1" ht="15.75" customHeight="1">
      <c r="A13" s="40"/>
      <c r="B13" s="40"/>
      <c r="C13" s="40"/>
      <c r="D13" s="4"/>
      <c r="E13" s="6"/>
      <c r="F13" s="7"/>
      <c r="G13" s="7"/>
    </row>
    <row r="17" spans="1:8" ht="15.75">
      <c r="A17" s="39" t="s">
        <v>0</v>
      </c>
      <c r="B17" s="39"/>
      <c r="C17" s="27" t="s">
        <v>17</v>
      </c>
      <c r="D17" s="28"/>
      <c r="E17" s="28"/>
      <c r="F17" s="11">
        <v>60</v>
      </c>
      <c r="G17" s="11"/>
      <c r="H17" s="11" t="s">
        <v>19</v>
      </c>
    </row>
  </sheetData>
  <sheetProtection selectLockedCells="1" selectUnlockedCells="1"/>
  <mergeCells count="14">
    <mergeCell ref="N3:N4"/>
    <mergeCell ref="A17:B17"/>
    <mergeCell ref="A13:C13"/>
    <mergeCell ref="L3:M3"/>
    <mergeCell ref="A11:G11"/>
    <mergeCell ref="A12:M12"/>
    <mergeCell ref="L1:M1"/>
    <mergeCell ref="A2:M2"/>
    <mergeCell ref="A3:A4"/>
    <mergeCell ref="B3:B4"/>
    <mergeCell ref="C3:C4"/>
    <mergeCell ref="D3:D4"/>
    <mergeCell ref="H3:J3"/>
    <mergeCell ref="E3:G3"/>
  </mergeCells>
  <phoneticPr fontId="0" type="noConversion"/>
  <pageMargins left="0.70833333333333337" right="0.70833333333333337" top="0.74791666666666667" bottom="0.74791666666666667" header="0.51180555555555551" footer="0.51180555555555551"/>
  <pageSetup paperSize="9" scale="78" firstPageNumber="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0" sqref="E20"/>
    </sheetView>
  </sheetViews>
  <sheetFormatPr defaultRowHeight="15"/>
  <cols>
    <col min="1" max="1" width="16.7109375" customWidth="1"/>
    <col min="2" max="2" width="11.7109375" customWidth="1"/>
    <col min="3" max="3" width="33.7109375" customWidth="1"/>
    <col min="4" max="4" width="50.7109375" customWidth="1"/>
    <col min="5" max="5" width="14.7109375" customWidth="1"/>
    <col min="6" max="6" width="23" customWidth="1"/>
    <col min="7" max="7" width="17.28515625" customWidth="1"/>
    <col min="8" max="8" width="13.7109375" customWidth="1"/>
    <col min="9" max="9" width="14.7109375" customWidth="1"/>
    <col min="10" max="10" width="29.28515625" customWidth="1"/>
    <col min="11" max="11" width="14.42578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цены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лидия савченкова</cp:lastModifiedBy>
  <cp:lastPrinted>2020-02-19T15:12:20Z</cp:lastPrinted>
  <dcterms:created xsi:type="dcterms:W3CDTF">2014-02-11T14:26:09Z</dcterms:created>
  <dcterms:modified xsi:type="dcterms:W3CDTF">2026-06-18T14:42:10Z</dcterms:modified>
</cp:coreProperties>
</file>