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7F90C34A-2A21-4486-AA22-5B7B974C9AB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1" i="1" l="1"/>
  <c r="N12" i="1"/>
  <c r="O12" i="1" s="1"/>
  <c r="N13" i="1"/>
  <c r="M11" i="1"/>
  <c r="P11" i="1" s="1"/>
  <c r="M12" i="1"/>
  <c r="P12" i="1" s="1"/>
  <c r="M13" i="1"/>
  <c r="P13" i="1" s="1"/>
  <c r="J11" i="1"/>
  <c r="J12" i="1"/>
  <c r="J13" i="1"/>
  <c r="O11" i="1" l="1"/>
  <c r="O13" i="1"/>
  <c r="J10" i="1"/>
  <c r="N10" i="1" l="1"/>
  <c r="M10" i="1" l="1"/>
  <c r="P10" i="1" s="1"/>
  <c r="P14" i="1" s="1"/>
  <c r="O10" i="1" l="1"/>
</calcChain>
</file>

<file path=xl/sharedStrings.xml><?xml version="1.0" encoding="utf-8"?>
<sst xmlns="http://schemas.openxmlformats.org/spreadsheetml/2006/main" count="37" uniqueCount="34">
  <si>
    <t>№ п/п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</si>
  <si>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</si>
  <si>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</si>
  <si>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</si>
  <si>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</si>
  <si>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</si>
  <si>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</si>
  <si>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</si>
  <si>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</si>
  <si>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</si>
  <si>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</si>
  <si>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</si>
  <si>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</si>
  <si>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 xml:space="preserve">Начальная (максимальная) цена контракта 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</si>
  <si>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</si>
  <si>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</si>
  <si>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</si>
  <si>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</si>
  <si>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</si>
  <si>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</si>
  <si>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</si>
  <si>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</si>
  <si>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</si>
  <si>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                  , тыс.руб. </t>
  </si>
  <si>
    <t xml:space="preserve">кол-во </t>
  </si>
  <si>
    <t>шт</t>
  </si>
  <si>
    <t>Заведующий _________________М.В. Соколова</t>
  </si>
  <si>
    <t xml:space="preserve"> Ед.измерения</t>
  </si>
  <si>
    <t>Предмет контракта: Техническое обслуживание оконных блоков ПВХ в 2026 году</t>
  </si>
  <si>
    <t>Чистка, смазка, регулировка, выравнивание
геометрии оконного блока ПВХ</t>
  </si>
  <si>
    <t>Установка гребенки</t>
  </si>
  <si>
    <t>Замена ручки</t>
  </si>
  <si>
    <t>Замена уплотнителя</t>
  </si>
  <si>
    <t>398.59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</si>
</sst>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0" fillId="0" borderId="0" xfId="0" applyNumberForma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0" fillId="0" borderId="7" xfId="0" applyBorder="1"/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6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7</xdr:row>
      <xdr:rowOff>352425</xdr:rowOff>
    </xdr:from>
    <xdr:to>
      <xdr:col>9</xdr:col>
      <xdr:colOff>561975</xdr:colOff>
      <xdr:row>7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514350</xdr:rowOff>
    </xdr:from>
    <xdr:to>
      <xdr:col>13</xdr:col>
      <xdr:colOff>609600</xdr:colOff>
      <xdr:row>7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771525</xdr:rowOff>
    </xdr:from>
    <xdr:to>
      <xdr:col>14</xdr:col>
      <xdr:colOff>609600</xdr:colOff>
      <xdr:row>7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228600</xdr:rowOff>
    </xdr:from>
    <xdr:to>
      <xdr:col>12</xdr:col>
      <xdr:colOff>485775</xdr:colOff>
      <xdr:row>8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533400</xdr:rowOff>
    </xdr:from>
    <xdr:to>
      <xdr:col>9</xdr:col>
      <xdr:colOff>695325</xdr:colOff>
      <xdr:row>7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8</xdr:row>
      <xdr:rowOff>238125</xdr:rowOff>
    </xdr:from>
    <xdr:to>
      <xdr:col>12</xdr:col>
      <xdr:colOff>590550</xdr:colOff>
      <xdr:row>8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609600</xdr:rowOff>
    </xdr:from>
    <xdr:to>
      <xdr:col>13</xdr:col>
      <xdr:colOff>609600</xdr:colOff>
      <xdr:row>7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7</xdr:row>
      <xdr:rowOff>885825</xdr:rowOff>
    </xdr:from>
    <xdr:to>
      <xdr:col>14</xdr:col>
      <xdr:colOff>609600</xdr:colOff>
      <xdr:row>7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9525</xdr:colOff>
      <xdr:row>6</xdr:row>
      <xdr:rowOff>348615</xdr:rowOff>
    </xdr:from>
    <xdr:to>
      <xdr:col>15</xdr:col>
      <xdr:colOff>609600</xdr:colOff>
      <xdr:row>6</xdr:row>
      <xdr:rowOff>529590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137005" y="2406015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7</xdr:row>
      <xdr:rowOff>209550</xdr:rowOff>
    </xdr:from>
    <xdr:to>
      <xdr:col>15</xdr:col>
      <xdr:colOff>609600</xdr:colOff>
      <xdr:row>7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85725</xdr:colOff>
      <xdr:row>7</xdr:row>
      <xdr:rowOff>485775</xdr:rowOff>
    </xdr:from>
    <xdr:to>
      <xdr:col>15</xdr:col>
      <xdr:colOff>1085850</xdr:colOff>
      <xdr:row>7</xdr:row>
      <xdr:rowOff>838200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213205" y="3076575"/>
          <a:ext cx="1000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7</xdr:row>
      <xdr:rowOff>819150</xdr:rowOff>
    </xdr:from>
    <xdr:to>
      <xdr:col>14</xdr:col>
      <xdr:colOff>714375</xdr:colOff>
      <xdr:row>8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628650</xdr:rowOff>
    </xdr:from>
    <xdr:to>
      <xdr:col>13</xdr:col>
      <xdr:colOff>885825</xdr:colOff>
      <xdr:row>7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7</xdr:row>
      <xdr:rowOff>369903</xdr:rowOff>
    </xdr:from>
    <xdr:to>
      <xdr:col>9</xdr:col>
      <xdr:colOff>596960</xdr:colOff>
      <xdr:row>7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180975</xdr:rowOff>
    </xdr:from>
    <xdr:to>
      <xdr:col>12</xdr:col>
      <xdr:colOff>771525</xdr:colOff>
      <xdr:row>8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13</xdr:row>
      <xdr:rowOff>47625</xdr:rowOff>
    </xdr:from>
    <xdr:to>
      <xdr:col>14</xdr:col>
      <xdr:colOff>723900</xdr:colOff>
      <xdr:row>13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"/>
  <sheetViews>
    <sheetView tabSelected="1" workbookViewId="0">
      <selection activeCell="S14" sqref="S14"/>
    </sheetView>
  </sheetViews>
  <sheetFormatPr defaultRowHeight="14.4" x14ac:dyDescent="0.3"/>
  <cols>
    <col min="1" max="1" width="4.6640625" customWidth="1"/>
    <col min="2" max="2" width="35.33203125" customWidth="1"/>
    <col min="3" max="3" width="8" customWidth="1"/>
    <col min="4" max="4" width="1.109375" customWidth="1"/>
    <col min="5" max="6" width="13.6640625" customWidth="1"/>
    <col min="7" max="9" width="12.6640625" customWidth="1"/>
    <col min="10" max="10" width="15" customWidth="1"/>
    <col min="11" max="12" width="11.6640625" customWidth="1"/>
    <col min="13" max="13" width="17" customWidth="1"/>
    <col min="14" max="14" width="17.6640625" customWidth="1"/>
    <col min="15" max="15" width="13.33203125" customWidth="1"/>
    <col min="16" max="16" width="17.33203125" customWidth="1"/>
  </cols>
  <sheetData>
    <row r="1" spans="1:16" x14ac:dyDescent="0.3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6" ht="52.5" customHeight="1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6" x14ac:dyDescent="0.3">
      <c r="A3" s="28" t="s">
        <v>28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51" customHeight="1" x14ac:dyDescent="0.3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6" ht="15.6" x14ac:dyDescent="0.3">
      <c r="A5" s="29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2"/>
      <c r="N6" s="2"/>
      <c r="O6" s="3"/>
    </row>
    <row r="7" spans="1:16" ht="42" customHeight="1" x14ac:dyDescent="0.3">
      <c r="A7" s="30" t="s">
        <v>0</v>
      </c>
      <c r="B7" s="30" t="s">
        <v>12</v>
      </c>
      <c r="C7" s="43" t="s">
        <v>27</v>
      </c>
      <c r="D7" s="44"/>
      <c r="E7" s="35" t="s">
        <v>6</v>
      </c>
      <c r="F7" s="36"/>
      <c r="G7" s="36"/>
      <c r="H7" s="36"/>
      <c r="I7" s="36"/>
      <c r="J7" s="11"/>
      <c r="K7" s="10"/>
      <c r="L7" s="32" t="s">
        <v>7</v>
      </c>
      <c r="M7" s="34" t="s">
        <v>8</v>
      </c>
      <c r="N7" s="34"/>
      <c r="O7" s="34"/>
      <c r="P7" s="4" t="s">
        <v>23</v>
      </c>
    </row>
    <row r="8" spans="1:16" ht="87.75" customHeight="1" x14ac:dyDescent="0.3">
      <c r="A8" s="31"/>
      <c r="B8" s="39"/>
      <c r="C8" s="45"/>
      <c r="D8" s="46"/>
      <c r="E8" s="12" t="s">
        <v>3</v>
      </c>
      <c r="F8" s="12" t="s">
        <v>4</v>
      </c>
      <c r="G8" s="12" t="s">
        <v>5</v>
      </c>
      <c r="H8" s="12" t="s">
        <v>14</v>
      </c>
      <c r="I8" s="12" t="s">
        <v>15</v>
      </c>
      <c r="J8" s="13"/>
      <c r="K8" s="5" t="s">
        <v>24</v>
      </c>
      <c r="L8" s="33"/>
      <c r="M8" s="6" t="s">
        <v>9</v>
      </c>
      <c r="N8" s="7" t="s">
        <v>10</v>
      </c>
      <c r="O8" s="7" t="s">
        <v>11</v>
      </c>
      <c r="P8" s="8"/>
    </row>
    <row r="9" spans="1:16" ht="57" customHeight="1" x14ac:dyDescent="0.3">
      <c r="A9" s="14">
        <v>1</v>
      </c>
      <c r="B9" s="14">
        <v>2</v>
      </c>
      <c r="C9" s="47">
        <v>3</v>
      </c>
      <c r="D9" s="48"/>
      <c r="E9" s="15">
        <v>4</v>
      </c>
      <c r="F9" s="15">
        <v>5</v>
      </c>
      <c r="G9" s="14">
        <v>6</v>
      </c>
      <c r="H9" s="14">
        <v>7</v>
      </c>
      <c r="I9" s="14">
        <v>8</v>
      </c>
      <c r="J9" s="14" t="s">
        <v>16</v>
      </c>
      <c r="K9" s="16" t="s">
        <v>17</v>
      </c>
      <c r="L9" s="14" t="s">
        <v>18</v>
      </c>
      <c r="M9" s="17" t="s">
        <v>19</v>
      </c>
      <c r="N9" s="18">
        <v>13</v>
      </c>
      <c r="O9" s="18">
        <v>14</v>
      </c>
      <c r="P9" s="14" t="s">
        <v>20</v>
      </c>
    </row>
    <row r="10" spans="1:16" ht="28.8" customHeight="1" x14ac:dyDescent="0.3">
      <c r="A10" s="23">
        <v>1</v>
      </c>
      <c r="B10" s="24" t="s">
        <v>29</v>
      </c>
      <c r="C10" s="49" t="s">
        <v>25</v>
      </c>
      <c r="D10" s="50"/>
      <c r="E10" s="20">
        <v>1100</v>
      </c>
      <c r="F10" s="20">
        <v>1000</v>
      </c>
      <c r="G10" s="20">
        <v>1200</v>
      </c>
      <c r="H10" s="20"/>
      <c r="I10" s="20"/>
      <c r="J10" s="20">
        <f>SUM(E10:I10)</f>
        <v>3300</v>
      </c>
      <c r="K10" s="21">
        <v>25</v>
      </c>
      <c r="L10" s="21">
        <v>3</v>
      </c>
      <c r="M10" s="22">
        <f>AVERAGE(E10:E10:G10)</f>
        <v>1100</v>
      </c>
      <c r="N10" s="22">
        <f>STDEV(E10:F10:G10)</f>
        <v>100</v>
      </c>
      <c r="O10" s="9">
        <f>N10/M10</f>
        <v>9.0909090909090912E-2</v>
      </c>
      <c r="P10" s="20">
        <f>M10*K10</f>
        <v>27500</v>
      </c>
    </row>
    <row r="11" spans="1:16" ht="15.6" x14ac:dyDescent="0.3">
      <c r="A11" s="25">
        <v>2</v>
      </c>
      <c r="B11" s="24" t="s">
        <v>30</v>
      </c>
      <c r="C11" s="49" t="s">
        <v>25</v>
      </c>
      <c r="D11" s="50"/>
      <c r="E11" s="20">
        <v>400</v>
      </c>
      <c r="F11" s="20" t="s">
        <v>33</v>
      </c>
      <c r="G11" s="20">
        <v>400</v>
      </c>
      <c r="H11" s="20"/>
      <c r="I11" s="20"/>
      <c r="J11" s="20">
        <f t="shared" ref="J11:J13" si="0">SUM(E11:I11)</f>
        <v>800</v>
      </c>
      <c r="K11" s="21">
        <v>1</v>
      </c>
      <c r="L11" s="21">
        <v>3</v>
      </c>
      <c r="M11" s="22">
        <f>AVERAGE(E11:E11:G11)</f>
        <v>400</v>
      </c>
      <c r="N11" s="22">
        <f>STDEV(E11:F11:G11)</f>
        <v>0</v>
      </c>
      <c r="O11" s="9">
        <f t="shared" ref="O11:O13" si="1">N11/M11</f>
        <v>0</v>
      </c>
      <c r="P11" s="20">
        <f t="shared" ref="P11:P13" si="2">M11*K11</f>
        <v>400</v>
      </c>
    </row>
    <row r="12" spans="1:16" ht="15.6" x14ac:dyDescent="0.3">
      <c r="A12" s="25">
        <v>3</v>
      </c>
      <c r="B12" s="24" t="s">
        <v>31</v>
      </c>
      <c r="C12" s="49" t="s">
        <v>25</v>
      </c>
      <c r="D12" s="50"/>
      <c r="E12" s="20">
        <v>800</v>
      </c>
      <c r="F12" s="20">
        <v>750</v>
      </c>
      <c r="G12" s="20">
        <v>800</v>
      </c>
      <c r="H12" s="20"/>
      <c r="I12" s="20"/>
      <c r="J12" s="20">
        <f t="shared" si="0"/>
        <v>2350</v>
      </c>
      <c r="K12" s="21">
        <v>10</v>
      </c>
      <c r="L12" s="21">
        <v>3</v>
      </c>
      <c r="M12" s="22">
        <f>AVERAGE(E12:E12:G12)</f>
        <v>783.33333333333337</v>
      </c>
      <c r="N12" s="22">
        <f>STDEV(E12:F12:G12)</f>
        <v>28.867513459481287</v>
      </c>
      <c r="O12" s="9">
        <f t="shared" si="1"/>
        <v>3.6852144841891005E-2</v>
      </c>
      <c r="P12" s="20">
        <f t="shared" si="2"/>
        <v>7833.3333333333339</v>
      </c>
    </row>
    <row r="13" spans="1:16" ht="15.6" x14ac:dyDescent="0.3">
      <c r="A13" s="25">
        <v>4</v>
      </c>
      <c r="B13" s="24" t="s">
        <v>32</v>
      </c>
      <c r="C13" s="49" t="s">
        <v>25</v>
      </c>
      <c r="D13" s="50"/>
      <c r="E13" s="20">
        <v>3000</v>
      </c>
      <c r="F13" s="20">
        <v>3000</v>
      </c>
      <c r="G13" s="20">
        <v>3200</v>
      </c>
      <c r="H13" s="20"/>
      <c r="I13" s="20"/>
      <c r="J13" s="20">
        <f t="shared" si="0"/>
        <v>9200</v>
      </c>
      <c r="K13" s="21">
        <v>25</v>
      </c>
      <c r="L13" s="21">
        <v>3</v>
      </c>
      <c r="M13" s="22">
        <f>AVERAGE(E13:E13:G13)</f>
        <v>3066.6666666666665</v>
      </c>
      <c r="N13" s="22">
        <f>STDEV(E13:F13:G13)</f>
        <v>115.47005383792515</v>
      </c>
      <c r="O13" s="9">
        <f t="shared" si="1"/>
        <v>3.7653278425410379E-2</v>
      </c>
      <c r="P13" s="20">
        <f t="shared" si="2"/>
        <v>76666.666666666657</v>
      </c>
    </row>
    <row r="14" spans="1:16" ht="19.2" customHeight="1" x14ac:dyDescent="0.3">
      <c r="A14" s="19"/>
      <c r="B14" s="40" t="s">
        <v>13</v>
      </c>
      <c r="C14" s="41"/>
      <c r="D14" s="42"/>
      <c r="E14" s="42"/>
      <c r="F14" s="42"/>
      <c r="G14" s="42"/>
      <c r="H14" s="42"/>
      <c r="I14" s="42"/>
      <c r="J14" s="42"/>
      <c r="K14" s="19"/>
      <c r="L14" s="19"/>
      <c r="M14" s="19"/>
      <c r="N14" s="19"/>
      <c r="O14" s="19"/>
      <c r="P14" s="20">
        <f>SUM(P10:P13)</f>
        <v>112400</v>
      </c>
    </row>
    <row r="15" spans="1:16" x14ac:dyDescent="0.3">
      <c r="H15" s="1"/>
      <c r="I15" s="1"/>
      <c r="J15" s="1"/>
      <c r="P15" s="26"/>
    </row>
    <row r="16" spans="1:16" x14ac:dyDescent="0.3">
      <c r="B16" s="37" t="s">
        <v>26</v>
      </c>
      <c r="C16" s="38"/>
      <c r="D16" s="38"/>
      <c r="E16" s="38"/>
      <c r="F16" s="38"/>
      <c r="G16" s="38"/>
      <c r="H16" s="38"/>
      <c r="I16" s="38"/>
      <c r="J16" s="1"/>
    </row>
    <row r="17" spans="2:10" ht="16.5" customHeight="1" x14ac:dyDescent="0.3">
      <c r="B17" s="38"/>
      <c r="C17" s="38"/>
      <c r="D17" s="38"/>
      <c r="E17" s="38"/>
      <c r="F17" s="38"/>
      <c r="G17" s="38"/>
      <c r="H17" s="38"/>
      <c r="I17" s="38"/>
      <c r="J17" s="1"/>
    </row>
    <row r="18" spans="2:10" x14ac:dyDescent="0.3">
      <c r="H18" s="1"/>
      <c r="I18" s="1"/>
      <c r="J18" s="1"/>
    </row>
    <row r="19" spans="2:10" x14ac:dyDescent="0.3">
      <c r="H19" s="1"/>
      <c r="I19" s="1"/>
      <c r="J19" s="1"/>
    </row>
    <row r="20" spans="2:10" x14ac:dyDescent="0.3">
      <c r="H20" s="1"/>
      <c r="I20" s="1"/>
      <c r="J20" s="1"/>
    </row>
    <row r="21" spans="2:10" x14ac:dyDescent="0.3">
      <c r="H21" s="1"/>
      <c r="I21" s="1"/>
      <c r="J21" s="1"/>
    </row>
    <row r="22" spans="2:10" x14ac:dyDescent="0.3">
      <c r="H22" s="1"/>
      <c r="I22" s="1"/>
      <c r="J22" s="1"/>
    </row>
    <row r="23" spans="2:10" x14ac:dyDescent="0.3">
      <c r="H23" s="1"/>
      <c r="I23" s="1"/>
      <c r="J23" s="1"/>
    </row>
    <row r="24" spans="2:10" x14ac:dyDescent="0.3">
      <c r="H24" s="1"/>
      <c r="I24" s="1"/>
      <c r="J24" s="1"/>
    </row>
    <row r="25" spans="2:10" x14ac:dyDescent="0.3">
      <c r="H25" s="1"/>
      <c r="I25" s="1"/>
      <c r="J25" s="1"/>
    </row>
    <row r="26" spans="2:10" x14ac:dyDescent="0.3">
      <c r="H26" s="1"/>
      <c r="I26" s="1"/>
      <c r="J26" s="1"/>
    </row>
    <row r="27" spans="2:10" x14ac:dyDescent="0.3">
      <c r="H27" s="1"/>
      <c r="I27" s="1"/>
      <c r="J27" s="1"/>
    </row>
    <row r="28" spans="2:10" x14ac:dyDescent="0.3">
      <c r="H28" s="1"/>
      <c r="I28" s="1"/>
      <c r="J28" s="1"/>
    </row>
    <row r="29" spans="2:10" x14ac:dyDescent="0.3">
      <c r="H29" s="1"/>
      <c r="I29" s="1"/>
      <c r="J29" s="1"/>
    </row>
    <row r="30" spans="2:10" x14ac:dyDescent="0.3">
      <c r="H30" s="1"/>
      <c r="I30" s="1"/>
      <c r="J30" s="1"/>
    </row>
    <row r="31" spans="2:10" x14ac:dyDescent="0.3">
      <c r="H31" s="1"/>
      <c r="I31" s="1"/>
      <c r="J31" s="1"/>
    </row>
    <row r="32" spans="2:10" x14ac:dyDescent="0.3">
      <c r="H32" s="1"/>
      <c r="I32" s="1"/>
      <c r="J32" s="1"/>
    </row>
    <row r="33" spans="8:10" x14ac:dyDescent="0.3">
      <c r="H33" s="1"/>
      <c r="I33" s="1"/>
      <c r="J33" s="1"/>
    </row>
    <row r="34" spans="8:10" x14ac:dyDescent="0.3">
      <c r="H34" s="1"/>
      <c r="I34" s="1"/>
      <c r="J34" s="1"/>
    </row>
  </sheetData>
  <mergeCells count="18">
    <mergeCell ref="B16:I17"/>
    <mergeCell ref="B7:B8"/>
    <mergeCell ref="B14:J14"/>
    <mergeCell ref="C7:D8"/>
    <mergeCell ref="C9:D9"/>
    <mergeCell ref="C10:D10"/>
    <mergeCell ref="C11:D11"/>
    <mergeCell ref="C12:D12"/>
    <mergeCell ref="C13:D13"/>
    <mergeCell ref="A1:O1"/>
    <mergeCell ref="A2:O2"/>
    <mergeCell ref="A4:O4"/>
    <mergeCell ref="A5:O5"/>
    <mergeCell ref="A7:A8"/>
    <mergeCell ref="L7:L8"/>
    <mergeCell ref="M7:O7"/>
    <mergeCell ref="E7:I7"/>
    <mergeCell ref="A3:P3"/>
  </mergeCells>
  <phoneticPr fontId="12" type="noConversion"/>
  <pageMargins left="0.31496062992125984" right="0.31496062992125984" top="0.35433070866141736" bottom="0.35433070866141736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2026-06-18T07:43:54Z</dcterms:modified>
</cp:coreProperties>
</file>